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C:\Users\l4761\Desktop\"/>
    </mc:Choice>
  </mc:AlternateContent>
  <xr:revisionPtr revIDLastSave="0" documentId="13_ncr:1_{C8631D9F-AF24-4C72-A08A-596586AF9557}" xr6:coauthVersionLast="47" xr6:coauthVersionMax="47" xr10:uidLastSave="{00000000-0000-0000-0000-000000000000}"/>
  <bookViews>
    <workbookView xWindow="8580" yWindow="4215" windowWidth="28800" windowHeight="16020" xr2:uid="{00000000-000D-0000-FFFF-FFFF00000000}"/>
  </bookViews>
  <sheets>
    <sheet name="throughput" sheetId="1" r:id="rId1"/>
    <sheet name="inventory time" sheetId="2" r:id="rId2"/>
    <sheet name="retrieval time" sheetId="6" r:id="rId3"/>
    <sheet name="storage time" sheetId="3" r:id="rId4"/>
    <sheet name="queuetime" sheetId="4" r:id="rId5"/>
    <sheet name="Sheet4" sheetId="5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" i="6" l="1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" i="6"/>
  <c r="G4" i="6"/>
  <c r="G5" i="6"/>
  <c r="G2" i="6"/>
  <c r="E1" i="6"/>
  <c r="D2" i="6"/>
  <c r="D3" i="6"/>
  <c r="D4" i="6"/>
  <c r="D5" i="6"/>
  <c r="D6" i="6"/>
  <c r="D7" i="6"/>
  <c r="D8" i="6"/>
  <c r="D9" i="6"/>
  <c r="D10" i="6"/>
  <c r="D11" i="6"/>
  <c r="D12" i="6"/>
  <c r="D13" i="6"/>
  <c r="D14" i="6"/>
  <c r="D15" i="6"/>
  <c r="D16" i="6"/>
  <c r="D17" i="6"/>
  <c r="D18" i="6"/>
  <c r="D19" i="6"/>
  <c r="D20" i="6"/>
  <c r="D21" i="6"/>
  <c r="D22" i="6"/>
  <c r="D23" i="6"/>
  <c r="D24" i="6"/>
  <c r="D25" i="6"/>
  <c r="D26" i="6"/>
  <c r="D27" i="6"/>
  <c r="D28" i="6"/>
  <c r="D29" i="6"/>
  <c r="D30" i="6"/>
  <c r="D31" i="6"/>
  <c r="D32" i="6"/>
  <c r="D33" i="6"/>
  <c r="D34" i="6"/>
  <c r="D35" i="6"/>
  <c r="D36" i="6"/>
  <c r="D37" i="6"/>
  <c r="D38" i="6"/>
  <c r="D39" i="6"/>
  <c r="D40" i="6"/>
  <c r="D41" i="6"/>
  <c r="D42" i="6"/>
  <c r="D43" i="6"/>
  <c r="D44" i="6"/>
  <c r="D45" i="6"/>
  <c r="D46" i="6"/>
  <c r="D47" i="6"/>
  <c r="D48" i="6"/>
  <c r="D49" i="6"/>
  <c r="D50" i="6"/>
  <c r="D51" i="6"/>
  <c r="D52" i="6"/>
  <c r="D53" i="6"/>
  <c r="D54" i="6"/>
  <c r="D55" i="6"/>
  <c r="D56" i="6"/>
  <c r="D57" i="6"/>
  <c r="D58" i="6"/>
  <c r="D59" i="6"/>
  <c r="D60" i="6"/>
  <c r="D1" i="6"/>
  <c r="C1" i="4"/>
  <c r="F1" i="3"/>
  <c r="D57" i="3"/>
  <c r="D58" i="3"/>
  <c r="D59" i="3"/>
  <c r="D60" i="3"/>
  <c r="D2" i="3"/>
  <c r="D3" i="3"/>
  <c r="D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1" i="3"/>
  <c r="C1" i="2"/>
  <c r="M50" i="1"/>
  <c r="N5" i="1"/>
  <c r="N4" i="1"/>
  <c r="J55" i="1"/>
  <c r="I55" i="1"/>
  <c r="J53" i="1"/>
  <c r="J52" i="1"/>
  <c r="I52" i="1"/>
  <c r="J34" i="1"/>
  <c r="I34" i="1"/>
  <c r="J32" i="1"/>
  <c r="J31" i="1"/>
  <c r="I31" i="1"/>
  <c r="J15" i="1"/>
  <c r="J14" i="1"/>
  <c r="I14" i="1"/>
  <c r="J10" i="1"/>
  <c r="G6" i="1"/>
  <c r="D51" i="1"/>
  <c r="B51" i="1"/>
</calcChain>
</file>

<file path=xl/sharedStrings.xml><?xml version="1.0" encoding="utf-8"?>
<sst xmlns="http://schemas.openxmlformats.org/spreadsheetml/2006/main" count="47" uniqueCount="34">
  <si>
    <t>Throughput</t>
  </si>
  <si>
    <t>retrival</t>
    <phoneticPr fontId="1" type="noConversion"/>
  </si>
  <si>
    <t>retrieval AGV</t>
    <phoneticPr fontId="1" type="noConversion"/>
  </si>
  <si>
    <t>storage AGV</t>
    <phoneticPr fontId="1" type="noConversion"/>
  </si>
  <si>
    <t>Elevator</t>
  </si>
  <si>
    <t>Elevator</t>
    <phoneticPr fontId="1" type="noConversion"/>
  </si>
  <si>
    <t>Total travel</t>
    <phoneticPr fontId="1" type="noConversion"/>
  </si>
  <si>
    <t>Total Travel</t>
    <phoneticPr fontId="1" type="noConversion"/>
  </si>
  <si>
    <t>Object</t>
    <phoneticPr fontId="1" type="noConversion"/>
  </si>
  <si>
    <t>Distance</t>
    <phoneticPr fontId="1" type="noConversion"/>
  </si>
  <si>
    <t>Processing</t>
  </si>
  <si>
    <t>Travel empty</t>
  </si>
  <si>
    <t>Travel loaded</t>
  </si>
  <si>
    <t>Loading</t>
  </si>
  <si>
    <t>Unloading</t>
  </si>
  <si>
    <t>Idle</t>
  </si>
  <si>
    <t>Blocked</t>
  </si>
  <si>
    <t>Travel empty</t>
    <phoneticPr fontId="1" type="noConversion"/>
  </si>
  <si>
    <t>Parameters</t>
    <phoneticPr fontId="1" type="noConversion"/>
  </si>
  <si>
    <t>value</t>
    <phoneticPr fontId="1" type="noConversion"/>
  </si>
  <si>
    <t>11.21h (49.96%)</t>
    <phoneticPr fontId="1" type="noConversion"/>
  </si>
  <si>
    <t>39606m</t>
    <phoneticPr fontId="1" type="noConversion"/>
  </si>
  <si>
    <t>28056m</t>
    <phoneticPr fontId="1" type="noConversion"/>
  </si>
  <si>
    <t>8.06h (49.91%)</t>
    <phoneticPr fontId="1" type="noConversion"/>
  </si>
  <si>
    <t>Travel distance with loaded</t>
    <phoneticPr fontId="1" type="noConversion"/>
  </si>
  <si>
    <t>Travel time with loaded</t>
    <phoneticPr fontId="1" type="noConversion"/>
  </si>
  <si>
    <t>Offset travel empty</t>
  </si>
  <si>
    <t>Offset travel loaded</t>
  </si>
  <si>
    <t>118232m</t>
    <phoneticPr fontId="1" type="noConversion"/>
  </si>
  <si>
    <t>5.57h (73.41%)</t>
    <phoneticPr fontId="1" type="noConversion"/>
  </si>
  <si>
    <t>161059m</t>
    <phoneticPr fontId="1" type="noConversion"/>
  </si>
  <si>
    <t>46.19h</t>
    <phoneticPr fontId="1" type="noConversion"/>
  </si>
  <si>
    <t>Total travel distance</t>
    <phoneticPr fontId="1" type="noConversion"/>
  </si>
  <si>
    <t>Total travel time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</si>
</sst>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5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  <font>
      <b/>
      <sz val="14"/>
      <color theme="1"/>
      <name val="等线"/>
      <family val="3"/>
      <charset val="134"/>
      <scheme val="minor"/>
    </font>
    <font>
      <u/>
      <sz val="11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2" borderId="0" xfId="0" applyFont="1" applyFill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10" fontId="0" fillId="0" borderId="0" xfId="0" applyNumberFormat="1"/>
    <xf numFmtId="0" fontId="0" fillId="2" borderId="0" xfId="0" applyFill="1" applyAlignment="1">
      <alignment horizontal="center" vertical="center"/>
    </xf>
    <xf numFmtId="0" fontId="4" fillId="0" borderId="0" xfId="0" applyFont="1"/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176" fontId="0" fillId="2" borderId="0" xfId="0" applyNumberFormat="1" applyFill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Q88"/>
  <sheetViews>
    <sheetView tabSelected="1" workbookViewId="0">
      <selection activeCell="N20" sqref="N20:Q33"/>
    </sheetView>
  </sheetViews>
  <sheetFormatPr defaultRowHeight="14.25" x14ac:dyDescent="0.2"/>
  <cols>
    <col min="6" max="6" width="14" customWidth="1"/>
    <col min="7" max="7" width="14.875" customWidth="1"/>
    <col min="9" max="9" width="16.5" customWidth="1"/>
    <col min="10" max="10" width="16.875" customWidth="1"/>
    <col min="11" max="11" width="21.5" customWidth="1"/>
    <col min="14" max="14" width="17.375" customWidth="1"/>
    <col min="15" max="15" width="20" customWidth="1"/>
    <col min="16" max="16" width="14.375" customWidth="1"/>
    <col min="17" max="17" width="17.25" customWidth="1"/>
  </cols>
  <sheetData>
    <row r="1" spans="2:14" ht="18" x14ac:dyDescent="0.25">
      <c r="F1" s="13" t="s">
        <v>7</v>
      </c>
      <c r="G1" s="14"/>
    </row>
    <row r="2" spans="2:14" x14ac:dyDescent="0.2">
      <c r="B2" t="s">
        <v>0</v>
      </c>
      <c r="D2" t="s">
        <v>1</v>
      </c>
      <c r="F2" s="1" t="s">
        <v>8</v>
      </c>
      <c r="G2" s="1" t="s">
        <v>9</v>
      </c>
      <c r="I2" t="s">
        <v>10</v>
      </c>
      <c r="J2">
        <v>14.78</v>
      </c>
      <c r="K2" s="4">
        <v>0.57740000000000002</v>
      </c>
    </row>
    <row r="3" spans="2:14" x14ac:dyDescent="0.2">
      <c r="B3">
        <v>33</v>
      </c>
      <c r="D3">
        <v>19</v>
      </c>
      <c r="F3" s="3" t="s">
        <v>3</v>
      </c>
      <c r="G3" s="2">
        <v>79270.820000000007</v>
      </c>
      <c r="I3" t="s">
        <v>17</v>
      </c>
      <c r="J3">
        <v>40443.19</v>
      </c>
      <c r="K3" s="4">
        <v>0.57740000000000002</v>
      </c>
    </row>
    <row r="4" spans="2:14" x14ac:dyDescent="0.2">
      <c r="B4">
        <v>36</v>
      </c>
      <c r="D4">
        <v>20</v>
      </c>
      <c r="F4" s="3" t="s">
        <v>2</v>
      </c>
      <c r="G4" s="2">
        <v>56213.99</v>
      </c>
      <c r="I4" t="s">
        <v>12</v>
      </c>
      <c r="J4">
        <v>40384.120000000003</v>
      </c>
      <c r="K4" s="4">
        <v>0.57740000000000002</v>
      </c>
      <c r="N4">
        <f>J3+J4+J22+J23+J48+J49</f>
        <v>166295.87</v>
      </c>
    </row>
    <row r="5" spans="2:14" x14ac:dyDescent="0.2">
      <c r="B5">
        <v>40</v>
      </c>
      <c r="D5">
        <v>34</v>
      </c>
      <c r="F5" s="3" t="s">
        <v>5</v>
      </c>
      <c r="G5" s="2">
        <v>25574.37</v>
      </c>
      <c r="I5" t="s">
        <v>13</v>
      </c>
      <c r="J5">
        <v>9470</v>
      </c>
      <c r="K5" s="4">
        <v>0.57740000000000002</v>
      </c>
      <c r="N5">
        <f>N4/3600</f>
        <v>46.19329722222222</v>
      </c>
    </row>
    <row r="6" spans="2:14" x14ac:dyDescent="0.2">
      <c r="B6">
        <v>47</v>
      </c>
      <c r="D6">
        <v>34</v>
      </c>
      <c r="F6" s="3" t="s">
        <v>6</v>
      </c>
      <c r="G6" s="2">
        <f>SUM(G3:G5)</f>
        <v>161059.18</v>
      </c>
      <c r="I6" t="s">
        <v>14</v>
      </c>
      <c r="J6">
        <v>9470</v>
      </c>
      <c r="K6" s="4">
        <v>0.57740000000000002</v>
      </c>
    </row>
    <row r="7" spans="2:14" x14ac:dyDescent="0.2">
      <c r="B7">
        <v>38</v>
      </c>
      <c r="D7">
        <v>31</v>
      </c>
      <c r="I7" t="s">
        <v>15</v>
      </c>
      <c r="J7">
        <v>72226.58</v>
      </c>
      <c r="K7" s="4">
        <v>0.57740000000000002</v>
      </c>
    </row>
    <row r="8" spans="2:14" x14ac:dyDescent="0.2">
      <c r="B8">
        <v>41</v>
      </c>
      <c r="D8">
        <v>30</v>
      </c>
      <c r="I8" t="s">
        <v>16</v>
      </c>
      <c r="J8">
        <v>791.33</v>
      </c>
      <c r="K8" s="4">
        <v>0.57740000000000002</v>
      </c>
    </row>
    <row r="9" spans="2:14" x14ac:dyDescent="0.2">
      <c r="B9">
        <v>37</v>
      </c>
      <c r="D9">
        <v>22</v>
      </c>
    </row>
    <row r="10" spans="2:14" x14ac:dyDescent="0.2">
      <c r="B10">
        <v>40</v>
      </c>
      <c r="D10">
        <v>33</v>
      </c>
      <c r="J10">
        <f>SUM(J2:J8)</f>
        <v>172799.99999999997</v>
      </c>
    </row>
    <row r="11" spans="2:14" x14ac:dyDescent="0.2">
      <c r="B11">
        <v>38</v>
      </c>
      <c r="D11">
        <v>23</v>
      </c>
    </row>
    <row r="12" spans="2:14" x14ac:dyDescent="0.2">
      <c r="B12">
        <v>40</v>
      </c>
      <c r="D12">
        <v>27</v>
      </c>
    </row>
    <row r="13" spans="2:14" x14ac:dyDescent="0.2">
      <c r="B13">
        <v>39</v>
      </c>
      <c r="D13">
        <v>36</v>
      </c>
    </row>
    <row r="14" spans="2:14" x14ac:dyDescent="0.2">
      <c r="B14">
        <v>47</v>
      </c>
      <c r="D14">
        <v>29</v>
      </c>
      <c r="I14">
        <f>J3+J4</f>
        <v>80827.31</v>
      </c>
      <c r="J14" s="4">
        <f>J3/I14</f>
        <v>0.50036540867189572</v>
      </c>
      <c r="K14" s="4"/>
    </row>
    <row r="15" spans="2:14" x14ac:dyDescent="0.2">
      <c r="B15">
        <v>43</v>
      </c>
      <c r="D15">
        <v>29</v>
      </c>
      <c r="J15" s="4">
        <f>J4/I14</f>
        <v>0.49963459132810439</v>
      </c>
      <c r="K15" s="4"/>
    </row>
    <row r="16" spans="2:14" x14ac:dyDescent="0.2">
      <c r="B16">
        <v>39</v>
      </c>
      <c r="D16">
        <v>26</v>
      </c>
      <c r="K16" s="4"/>
    </row>
    <row r="17" spans="2:17" x14ac:dyDescent="0.2">
      <c r="B17">
        <v>37</v>
      </c>
      <c r="D17">
        <v>28</v>
      </c>
      <c r="K17" s="4"/>
    </row>
    <row r="18" spans="2:17" x14ac:dyDescent="0.2">
      <c r="B18">
        <v>37</v>
      </c>
      <c r="D18">
        <v>31</v>
      </c>
      <c r="K18" s="4"/>
    </row>
    <row r="19" spans="2:17" x14ac:dyDescent="0.2">
      <c r="B19">
        <v>41</v>
      </c>
      <c r="D19">
        <v>26</v>
      </c>
      <c r="K19" s="4"/>
    </row>
    <row r="20" spans="2:17" x14ac:dyDescent="0.2">
      <c r="B20">
        <v>43</v>
      </c>
      <c r="D20">
        <v>31</v>
      </c>
      <c r="K20" s="4"/>
      <c r="N20" s="8" t="s">
        <v>8</v>
      </c>
      <c r="O20" s="8" t="s">
        <v>18</v>
      </c>
      <c r="P20" s="8"/>
      <c r="Q20" s="8" t="s">
        <v>19</v>
      </c>
    </row>
    <row r="21" spans="2:17" x14ac:dyDescent="0.2">
      <c r="B21">
        <v>41</v>
      </c>
      <c r="D21">
        <v>23</v>
      </c>
      <c r="K21" s="4"/>
      <c r="N21" s="9"/>
      <c r="O21" s="9"/>
      <c r="P21" s="9"/>
      <c r="Q21" s="9"/>
    </row>
    <row r="22" spans="2:17" x14ac:dyDescent="0.2">
      <c r="B22">
        <v>40</v>
      </c>
      <c r="D22">
        <v>33</v>
      </c>
      <c r="I22" t="s">
        <v>11</v>
      </c>
      <c r="J22">
        <v>29116.31</v>
      </c>
      <c r="K22" s="4">
        <v>0.41</v>
      </c>
      <c r="N22" s="10" t="s">
        <v>3</v>
      </c>
      <c r="O22" s="11" t="s">
        <v>24</v>
      </c>
      <c r="P22" s="11"/>
      <c r="Q22" s="12" t="s">
        <v>21</v>
      </c>
    </row>
    <row r="23" spans="2:17" x14ac:dyDescent="0.2">
      <c r="B23">
        <v>42</v>
      </c>
      <c r="D23">
        <v>27</v>
      </c>
      <c r="I23" t="s">
        <v>12</v>
      </c>
      <c r="J23">
        <v>29010.91</v>
      </c>
      <c r="K23" s="4">
        <v>0.41</v>
      </c>
      <c r="N23" s="10"/>
      <c r="O23" s="11"/>
      <c r="P23" s="11"/>
      <c r="Q23" s="12"/>
    </row>
    <row r="24" spans="2:17" x14ac:dyDescent="0.2">
      <c r="B24">
        <v>38</v>
      </c>
      <c r="D24">
        <v>31</v>
      </c>
      <c r="I24" t="s">
        <v>13</v>
      </c>
      <c r="J24">
        <v>6725</v>
      </c>
      <c r="K24" s="4">
        <v>0.41</v>
      </c>
      <c r="N24" s="10"/>
      <c r="O24" s="11" t="s">
        <v>25</v>
      </c>
      <c r="P24" s="11"/>
      <c r="Q24" s="11" t="s">
        <v>20</v>
      </c>
    </row>
    <row r="25" spans="2:17" x14ac:dyDescent="0.2">
      <c r="B25">
        <v>37</v>
      </c>
      <c r="D25">
        <v>21</v>
      </c>
      <c r="I25" t="s">
        <v>14</v>
      </c>
      <c r="J25">
        <v>6725</v>
      </c>
      <c r="K25" s="4">
        <v>0.41</v>
      </c>
      <c r="N25" s="10"/>
      <c r="O25" s="11"/>
      <c r="P25" s="11"/>
      <c r="Q25" s="11"/>
    </row>
    <row r="26" spans="2:17" x14ac:dyDescent="0.2">
      <c r="B26">
        <v>34</v>
      </c>
      <c r="D26">
        <v>30</v>
      </c>
      <c r="I26" t="s">
        <v>15</v>
      </c>
      <c r="J26">
        <v>100466.79</v>
      </c>
      <c r="K26" s="4">
        <v>0.41</v>
      </c>
      <c r="N26" s="10" t="s">
        <v>2</v>
      </c>
      <c r="O26" s="11" t="s">
        <v>24</v>
      </c>
      <c r="P26" s="11"/>
      <c r="Q26" s="12" t="s">
        <v>22</v>
      </c>
    </row>
    <row r="27" spans="2:17" x14ac:dyDescent="0.2">
      <c r="B27">
        <v>43</v>
      </c>
      <c r="D27">
        <v>28</v>
      </c>
      <c r="I27" t="s">
        <v>16</v>
      </c>
      <c r="J27">
        <v>755.99</v>
      </c>
      <c r="K27" s="4">
        <v>0.41</v>
      </c>
      <c r="N27" s="10"/>
      <c r="O27" s="11"/>
      <c r="P27" s="11"/>
      <c r="Q27" s="12"/>
    </row>
    <row r="28" spans="2:17" x14ac:dyDescent="0.2">
      <c r="B28">
        <v>39</v>
      </c>
      <c r="D28">
        <v>30</v>
      </c>
      <c r="N28" s="10"/>
      <c r="O28" s="11" t="s">
        <v>25</v>
      </c>
      <c r="P28" s="11"/>
      <c r="Q28" s="11" t="s">
        <v>23</v>
      </c>
    </row>
    <row r="29" spans="2:17" x14ac:dyDescent="0.2">
      <c r="B29">
        <v>39</v>
      </c>
      <c r="D29">
        <v>24</v>
      </c>
      <c r="N29" s="10"/>
      <c r="O29" s="11"/>
      <c r="P29" s="11"/>
      <c r="Q29" s="11"/>
    </row>
    <row r="30" spans="2:17" x14ac:dyDescent="0.2">
      <c r="B30">
        <v>40</v>
      </c>
      <c r="D30">
        <v>29</v>
      </c>
      <c r="K30" s="4"/>
      <c r="N30" s="10" t="s">
        <v>4</v>
      </c>
      <c r="O30" s="11" t="s">
        <v>24</v>
      </c>
      <c r="P30" s="11"/>
      <c r="Q30" s="11" t="s">
        <v>28</v>
      </c>
    </row>
    <row r="31" spans="2:17" x14ac:dyDescent="0.2">
      <c r="B31">
        <v>36</v>
      </c>
      <c r="D31">
        <v>32</v>
      </c>
      <c r="I31">
        <f>J22+J23</f>
        <v>58127.22</v>
      </c>
      <c r="J31" s="4">
        <f>J22/I31</f>
        <v>0.50090663203917207</v>
      </c>
      <c r="N31" s="10"/>
      <c r="O31" s="11"/>
      <c r="P31" s="11"/>
      <c r="Q31" s="11"/>
    </row>
    <row r="32" spans="2:17" x14ac:dyDescent="0.2">
      <c r="B32">
        <v>39</v>
      </c>
      <c r="D32">
        <v>22</v>
      </c>
      <c r="J32" s="4">
        <f>J23/I31</f>
        <v>0.49909336796082798</v>
      </c>
      <c r="N32" s="10"/>
      <c r="O32" s="11" t="s">
        <v>25</v>
      </c>
      <c r="P32" s="11"/>
      <c r="Q32" s="11" t="s">
        <v>29</v>
      </c>
    </row>
    <row r="33" spans="2:17" x14ac:dyDescent="0.2">
      <c r="B33">
        <v>41</v>
      </c>
      <c r="D33">
        <v>30</v>
      </c>
      <c r="K33" s="4"/>
      <c r="N33" s="10"/>
      <c r="O33" s="11"/>
      <c r="P33" s="11"/>
      <c r="Q33" s="11"/>
    </row>
    <row r="34" spans="2:17" x14ac:dyDescent="0.2">
      <c r="B34">
        <v>34</v>
      </c>
      <c r="D34">
        <v>22</v>
      </c>
      <c r="I34">
        <f>G4*J32</f>
        <v>28056.029595616303</v>
      </c>
      <c r="J34">
        <f>J23/3600</f>
        <v>8.0585861111111114</v>
      </c>
      <c r="K34" s="4"/>
      <c r="N34" s="5"/>
      <c r="O34" s="10" t="s">
        <v>32</v>
      </c>
      <c r="P34" s="10"/>
      <c r="Q34" s="7" t="s">
        <v>30</v>
      </c>
    </row>
    <row r="35" spans="2:17" x14ac:dyDescent="0.2">
      <c r="B35">
        <v>41</v>
      </c>
      <c r="D35">
        <v>31</v>
      </c>
      <c r="K35" s="4"/>
      <c r="N35" s="5"/>
      <c r="O35" s="10" t="s">
        <v>33</v>
      </c>
      <c r="P35" s="10"/>
      <c r="Q35" s="7" t="s">
        <v>31</v>
      </c>
    </row>
    <row r="36" spans="2:17" x14ac:dyDescent="0.2">
      <c r="B36">
        <v>40</v>
      </c>
      <c r="D36">
        <v>27</v>
      </c>
      <c r="K36" s="4"/>
      <c r="O36" s="6"/>
      <c r="P36" s="6"/>
      <c r="Q36" s="6"/>
    </row>
    <row r="37" spans="2:17" x14ac:dyDescent="0.2">
      <c r="B37">
        <v>37</v>
      </c>
      <c r="D37">
        <v>31</v>
      </c>
      <c r="K37" s="4"/>
    </row>
    <row r="38" spans="2:17" x14ac:dyDescent="0.2">
      <c r="B38">
        <v>39</v>
      </c>
      <c r="D38">
        <v>29</v>
      </c>
      <c r="K38" s="4"/>
    </row>
    <row r="39" spans="2:17" x14ac:dyDescent="0.2">
      <c r="B39">
        <v>37</v>
      </c>
      <c r="D39">
        <v>24</v>
      </c>
      <c r="K39" s="4"/>
    </row>
    <row r="40" spans="2:17" x14ac:dyDescent="0.2">
      <c r="B40">
        <v>40</v>
      </c>
      <c r="D40">
        <v>29</v>
      </c>
      <c r="K40" s="4"/>
    </row>
    <row r="41" spans="2:17" x14ac:dyDescent="0.2">
      <c r="B41">
        <v>37</v>
      </c>
      <c r="D41">
        <v>24</v>
      </c>
      <c r="K41" s="4"/>
    </row>
    <row r="42" spans="2:17" x14ac:dyDescent="0.2">
      <c r="B42">
        <v>35</v>
      </c>
      <c r="D42">
        <v>23</v>
      </c>
      <c r="K42" s="4"/>
    </row>
    <row r="43" spans="2:17" x14ac:dyDescent="0.2">
      <c r="B43">
        <v>39</v>
      </c>
      <c r="D43">
        <v>31</v>
      </c>
      <c r="K43" s="4"/>
    </row>
    <row r="44" spans="2:17" x14ac:dyDescent="0.2">
      <c r="B44">
        <v>43</v>
      </c>
      <c r="D44">
        <v>31</v>
      </c>
      <c r="K44" s="4"/>
    </row>
    <row r="45" spans="2:17" x14ac:dyDescent="0.2">
      <c r="B45">
        <v>41</v>
      </c>
      <c r="D45">
        <v>31</v>
      </c>
      <c r="K45" s="4"/>
    </row>
    <row r="46" spans="2:17" x14ac:dyDescent="0.2">
      <c r="B46">
        <v>42</v>
      </c>
      <c r="D46">
        <v>26</v>
      </c>
      <c r="K46" s="4"/>
    </row>
    <row r="47" spans="2:17" x14ac:dyDescent="0.2">
      <c r="B47">
        <v>40</v>
      </c>
      <c r="D47">
        <v>29</v>
      </c>
      <c r="K47" s="4"/>
    </row>
    <row r="48" spans="2:17" x14ac:dyDescent="0.2">
      <c r="B48">
        <v>40</v>
      </c>
      <c r="D48">
        <v>28</v>
      </c>
      <c r="I48" t="s">
        <v>26</v>
      </c>
      <c r="J48">
        <v>7270.23</v>
      </c>
      <c r="K48" s="4">
        <v>0.15820000000000001</v>
      </c>
    </row>
    <row r="49" spans="2:13" x14ac:dyDescent="0.2">
      <c r="B49">
        <v>44</v>
      </c>
      <c r="D49">
        <v>29</v>
      </c>
      <c r="I49" t="s">
        <v>27</v>
      </c>
      <c r="J49">
        <v>20071.11</v>
      </c>
      <c r="K49" s="4">
        <v>0.15820000000000001</v>
      </c>
    </row>
    <row r="50" spans="2:13" x14ac:dyDescent="0.2">
      <c r="I50" t="s">
        <v>15</v>
      </c>
      <c r="J50">
        <v>145458.66</v>
      </c>
      <c r="K50" s="4">
        <v>0.15820000000000001</v>
      </c>
      <c r="M50" s="4">
        <f>(K4+K23+K50)/3</f>
        <v>0.38186666666666663</v>
      </c>
    </row>
    <row r="51" spans="2:13" x14ac:dyDescent="0.2">
      <c r="B51">
        <f>SUM(B3:B49)/48</f>
        <v>38.625</v>
      </c>
      <c r="D51">
        <f t="shared" ref="D51" si="0">SUM(D3:D49)/48</f>
        <v>27.375</v>
      </c>
      <c r="K51" s="4"/>
    </row>
    <row r="52" spans="2:13" x14ac:dyDescent="0.2">
      <c r="I52">
        <f>J48+J49</f>
        <v>27341.34</v>
      </c>
      <c r="J52" s="4">
        <f>J48/I52</f>
        <v>0.26590613334971874</v>
      </c>
      <c r="K52" s="4"/>
    </row>
    <row r="53" spans="2:13" x14ac:dyDescent="0.2">
      <c r="J53" s="4">
        <f>J49/I52</f>
        <v>0.7340938666502812</v>
      </c>
      <c r="K53" s="4"/>
    </row>
    <row r="54" spans="2:13" x14ac:dyDescent="0.2">
      <c r="K54" s="4"/>
    </row>
    <row r="55" spans="2:13" x14ac:dyDescent="0.2">
      <c r="I55">
        <f>G6*J53</f>
        <v>118232.55620572364</v>
      </c>
      <c r="J55">
        <f>J49/3600</f>
        <v>5.5753083333333331</v>
      </c>
      <c r="K55" s="4"/>
    </row>
    <row r="56" spans="2:13" x14ac:dyDescent="0.2">
      <c r="K56" s="4"/>
    </row>
    <row r="57" spans="2:13" x14ac:dyDescent="0.2">
      <c r="K57" s="4"/>
    </row>
    <row r="58" spans="2:13" x14ac:dyDescent="0.2">
      <c r="K58" s="4"/>
    </row>
    <row r="59" spans="2:13" x14ac:dyDescent="0.2">
      <c r="K59" s="4"/>
    </row>
    <row r="60" spans="2:13" x14ac:dyDescent="0.2">
      <c r="K60" s="4"/>
    </row>
    <row r="61" spans="2:13" x14ac:dyDescent="0.2">
      <c r="K61" s="4"/>
    </row>
    <row r="62" spans="2:13" x14ac:dyDescent="0.2">
      <c r="K62" s="4"/>
    </row>
    <row r="63" spans="2:13" x14ac:dyDescent="0.2">
      <c r="K63" s="4"/>
    </row>
    <row r="64" spans="2:13" x14ac:dyDescent="0.2">
      <c r="K64" s="4"/>
    </row>
    <row r="65" spans="11:11" x14ac:dyDescent="0.2">
      <c r="K65" s="4"/>
    </row>
    <row r="66" spans="11:11" x14ac:dyDescent="0.2">
      <c r="K66" s="4"/>
    </row>
    <row r="67" spans="11:11" x14ac:dyDescent="0.2">
      <c r="K67" s="4"/>
    </row>
    <row r="68" spans="11:11" x14ac:dyDescent="0.2">
      <c r="K68" s="4"/>
    </row>
    <row r="69" spans="11:11" x14ac:dyDescent="0.2">
      <c r="K69" s="4"/>
    </row>
    <row r="70" spans="11:11" x14ac:dyDescent="0.2">
      <c r="K70" s="4"/>
    </row>
    <row r="72" spans="11:11" x14ac:dyDescent="0.2">
      <c r="K72" s="4"/>
    </row>
    <row r="73" spans="11:11" x14ac:dyDescent="0.2">
      <c r="K73" s="4"/>
    </row>
    <row r="74" spans="11:11" x14ac:dyDescent="0.2">
      <c r="K74" s="4"/>
    </row>
    <row r="75" spans="11:11" x14ac:dyDescent="0.2">
      <c r="K75" s="4"/>
    </row>
    <row r="76" spans="11:11" x14ac:dyDescent="0.2">
      <c r="K76" s="4"/>
    </row>
    <row r="77" spans="11:11" x14ac:dyDescent="0.2">
      <c r="K77" s="4"/>
    </row>
    <row r="78" spans="11:11" x14ac:dyDescent="0.2">
      <c r="K78" s="4"/>
    </row>
    <row r="79" spans="11:11" x14ac:dyDescent="0.2">
      <c r="K79" s="4"/>
    </row>
    <row r="80" spans="11:11" x14ac:dyDescent="0.2">
      <c r="K80" s="4"/>
    </row>
    <row r="81" spans="11:11" x14ac:dyDescent="0.2">
      <c r="K81" s="4"/>
    </row>
    <row r="82" spans="11:11" x14ac:dyDescent="0.2">
      <c r="K82" s="4"/>
    </row>
    <row r="83" spans="11:11" x14ac:dyDescent="0.2">
      <c r="K83" s="4"/>
    </row>
    <row r="84" spans="11:11" x14ac:dyDescent="0.2">
      <c r="K84" s="4"/>
    </row>
    <row r="85" spans="11:11" x14ac:dyDescent="0.2">
      <c r="K85" s="4"/>
    </row>
    <row r="86" spans="11:11" x14ac:dyDescent="0.2">
      <c r="K86" s="4"/>
    </row>
    <row r="87" spans="11:11" x14ac:dyDescent="0.2">
      <c r="K87" s="4"/>
    </row>
    <row r="88" spans="11:11" x14ac:dyDescent="0.2">
      <c r="K88" s="4"/>
    </row>
  </sheetData>
  <mergeCells count="21">
    <mergeCell ref="F1:G1"/>
    <mergeCell ref="N22:N25"/>
    <mergeCell ref="O22:P23"/>
    <mergeCell ref="O24:P25"/>
    <mergeCell ref="N20:N21"/>
    <mergeCell ref="N30:N33"/>
    <mergeCell ref="Q30:Q31"/>
    <mergeCell ref="Q32:Q33"/>
    <mergeCell ref="Q22:Q23"/>
    <mergeCell ref="Q24:Q25"/>
    <mergeCell ref="N26:N29"/>
    <mergeCell ref="Q26:Q27"/>
    <mergeCell ref="Q28:Q29"/>
    <mergeCell ref="Q20:Q21"/>
    <mergeCell ref="O34:P34"/>
    <mergeCell ref="O35:P35"/>
    <mergeCell ref="O26:P27"/>
    <mergeCell ref="O28:P29"/>
    <mergeCell ref="O30:P31"/>
    <mergeCell ref="O32:P33"/>
    <mergeCell ref="O20:P21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BF10B6-974B-4889-B76A-476D0C2CEBDA}">
  <dimension ref="A1:C47"/>
  <sheetViews>
    <sheetView workbookViewId="0">
      <selection activeCell="C2" sqref="C2"/>
    </sheetView>
  </sheetViews>
  <sheetFormatPr defaultRowHeight="14.25" x14ac:dyDescent="0.2"/>
  <sheetData>
    <row r="1" spans="1:3" x14ac:dyDescent="0.2">
      <c r="A1">
        <v>642.42999999999995</v>
      </c>
      <c r="C1">
        <f>SUM(A1:A47)/47</f>
        <v>772.49787234042572</v>
      </c>
    </row>
    <row r="2" spans="1:3" x14ac:dyDescent="0.2">
      <c r="A2">
        <v>1120.72</v>
      </c>
    </row>
    <row r="3" spans="1:3" x14ac:dyDescent="0.2">
      <c r="A3">
        <v>924.1</v>
      </c>
    </row>
    <row r="4" spans="1:3" x14ac:dyDescent="0.2">
      <c r="A4">
        <v>868.54</v>
      </c>
    </row>
    <row r="5" spans="1:3" x14ac:dyDescent="0.2">
      <c r="A5">
        <v>901.42</v>
      </c>
    </row>
    <row r="6" spans="1:3" x14ac:dyDescent="0.2">
      <c r="A6">
        <v>758.18</v>
      </c>
    </row>
    <row r="7" spans="1:3" x14ac:dyDescent="0.2">
      <c r="A7">
        <v>641</v>
      </c>
    </row>
    <row r="8" spans="1:3" x14ac:dyDescent="0.2">
      <c r="A8">
        <v>932.45</v>
      </c>
    </row>
    <row r="9" spans="1:3" x14ac:dyDescent="0.2">
      <c r="A9">
        <v>871.89</v>
      </c>
    </row>
    <row r="10" spans="1:3" x14ac:dyDescent="0.2">
      <c r="A10">
        <v>783.54</v>
      </c>
    </row>
    <row r="11" spans="1:3" x14ac:dyDescent="0.2">
      <c r="A11">
        <v>755.76</v>
      </c>
    </row>
    <row r="12" spans="1:3" x14ac:dyDescent="0.2">
      <c r="A12">
        <v>667.32</v>
      </c>
    </row>
    <row r="13" spans="1:3" x14ac:dyDescent="0.2">
      <c r="A13">
        <v>681.78</v>
      </c>
    </row>
    <row r="14" spans="1:3" x14ac:dyDescent="0.2">
      <c r="A14">
        <v>786.38</v>
      </c>
    </row>
    <row r="15" spans="1:3" x14ac:dyDescent="0.2">
      <c r="A15">
        <v>648.35</v>
      </c>
    </row>
    <row r="16" spans="1:3" x14ac:dyDescent="0.2">
      <c r="A16">
        <v>785.37</v>
      </c>
    </row>
    <row r="17" spans="1:1" x14ac:dyDescent="0.2">
      <c r="A17">
        <v>588.11</v>
      </c>
    </row>
    <row r="18" spans="1:1" x14ac:dyDescent="0.2">
      <c r="A18">
        <v>757.74</v>
      </c>
    </row>
    <row r="19" spans="1:1" x14ac:dyDescent="0.2">
      <c r="A19">
        <v>598.9</v>
      </c>
    </row>
    <row r="20" spans="1:1" x14ac:dyDescent="0.2">
      <c r="A20">
        <v>986.02</v>
      </c>
    </row>
    <row r="21" spans="1:1" x14ac:dyDescent="0.2">
      <c r="A21">
        <v>632.27</v>
      </c>
    </row>
    <row r="22" spans="1:1" x14ac:dyDescent="0.2">
      <c r="A22">
        <v>854.12</v>
      </c>
    </row>
    <row r="23" spans="1:1" x14ac:dyDescent="0.2">
      <c r="A23">
        <v>609.74</v>
      </c>
    </row>
    <row r="24" spans="1:1" x14ac:dyDescent="0.2">
      <c r="A24">
        <v>840.3</v>
      </c>
    </row>
    <row r="25" spans="1:1" x14ac:dyDescent="0.2">
      <c r="A25">
        <v>786.22</v>
      </c>
    </row>
    <row r="26" spans="1:1" x14ac:dyDescent="0.2">
      <c r="A26">
        <v>666.36</v>
      </c>
    </row>
    <row r="27" spans="1:1" x14ac:dyDescent="0.2">
      <c r="A27">
        <v>774.99</v>
      </c>
    </row>
    <row r="28" spans="1:1" x14ac:dyDescent="0.2">
      <c r="A28">
        <v>760.31</v>
      </c>
    </row>
    <row r="29" spans="1:1" x14ac:dyDescent="0.2">
      <c r="A29">
        <v>676.7</v>
      </c>
    </row>
    <row r="30" spans="1:1" x14ac:dyDescent="0.2">
      <c r="A30">
        <v>678.33</v>
      </c>
    </row>
    <row r="31" spans="1:1" x14ac:dyDescent="0.2">
      <c r="A31">
        <v>897.92</v>
      </c>
    </row>
    <row r="32" spans="1:1" x14ac:dyDescent="0.2">
      <c r="A32">
        <v>720.12</v>
      </c>
    </row>
    <row r="33" spans="1:1" x14ac:dyDescent="0.2">
      <c r="A33">
        <v>836.7</v>
      </c>
    </row>
    <row r="34" spans="1:1" x14ac:dyDescent="0.2">
      <c r="A34">
        <v>654.32000000000005</v>
      </c>
    </row>
    <row r="35" spans="1:1" x14ac:dyDescent="0.2">
      <c r="A35">
        <v>871.16</v>
      </c>
    </row>
    <row r="36" spans="1:1" x14ac:dyDescent="0.2">
      <c r="A36">
        <v>749.12</v>
      </c>
    </row>
    <row r="37" spans="1:1" x14ac:dyDescent="0.2">
      <c r="A37">
        <v>797.78</v>
      </c>
    </row>
    <row r="38" spans="1:1" x14ac:dyDescent="0.2">
      <c r="A38">
        <v>677.92</v>
      </c>
    </row>
    <row r="39" spans="1:1" x14ac:dyDescent="0.2">
      <c r="A39">
        <v>1075.6099999999999</v>
      </c>
    </row>
    <row r="40" spans="1:1" x14ac:dyDescent="0.2">
      <c r="A40">
        <v>695.7</v>
      </c>
    </row>
    <row r="41" spans="1:1" x14ac:dyDescent="0.2">
      <c r="A41">
        <v>841.62</v>
      </c>
    </row>
    <row r="42" spans="1:1" x14ac:dyDescent="0.2">
      <c r="A42">
        <v>829.05</v>
      </c>
    </row>
    <row r="43" spans="1:1" x14ac:dyDescent="0.2">
      <c r="A43">
        <v>580.91999999999996</v>
      </c>
    </row>
    <row r="44" spans="1:1" x14ac:dyDescent="0.2">
      <c r="A44">
        <v>757.18</v>
      </c>
    </row>
    <row r="45" spans="1:1" x14ac:dyDescent="0.2">
      <c r="A45">
        <v>835.6</v>
      </c>
    </row>
    <row r="46" spans="1:1" x14ac:dyDescent="0.2">
      <c r="A46">
        <v>621.15</v>
      </c>
    </row>
    <row r="47" spans="1:1" x14ac:dyDescent="0.2">
      <c r="A47">
        <v>886.19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B213F8-0212-4507-AFB6-0D69EA04687F}">
  <dimension ref="A1:H60"/>
  <sheetViews>
    <sheetView topLeftCell="A4" workbookViewId="0">
      <selection activeCell="H1" sqref="H1"/>
    </sheetView>
  </sheetViews>
  <sheetFormatPr defaultRowHeight="14.25" x14ac:dyDescent="0.2"/>
  <sheetData>
    <row r="1" spans="1:8" x14ac:dyDescent="0.2">
      <c r="A1">
        <v>1330.33</v>
      </c>
      <c r="B1">
        <v>1361.8</v>
      </c>
      <c r="D1">
        <f>B1-A1</f>
        <v>31.470000000000027</v>
      </c>
      <c r="E1">
        <f>SUM(D1:D60)/60</f>
        <v>33.408500000000011</v>
      </c>
      <c r="H1">
        <f>SUM(G2:G60)/59</f>
        <v>123.77593220338984</v>
      </c>
    </row>
    <row r="2" spans="1:8" x14ac:dyDescent="0.2">
      <c r="A2">
        <v>1399.23</v>
      </c>
      <c r="B2">
        <v>1457.44</v>
      </c>
      <c r="D2">
        <f t="shared" ref="D2:D60" si="0">B2-A2</f>
        <v>58.210000000000036</v>
      </c>
      <c r="G2">
        <f>A2-A1</f>
        <v>68.900000000000091</v>
      </c>
    </row>
    <row r="3" spans="1:8" x14ac:dyDescent="0.2">
      <c r="A3">
        <v>1657.62</v>
      </c>
      <c r="B3">
        <v>1689.37</v>
      </c>
      <c r="D3">
        <f t="shared" si="0"/>
        <v>31.75</v>
      </c>
      <c r="G3">
        <f t="shared" ref="G3:G60" si="1">A3-A2</f>
        <v>258.38999999999987</v>
      </c>
    </row>
    <row r="4" spans="1:8" x14ac:dyDescent="0.2">
      <c r="A4">
        <v>1730.37</v>
      </c>
      <c r="B4">
        <v>1772.4</v>
      </c>
      <c r="D4">
        <f t="shared" si="0"/>
        <v>42.0300000000002</v>
      </c>
      <c r="G4">
        <f t="shared" si="1"/>
        <v>72.75</v>
      </c>
    </row>
    <row r="5" spans="1:8" x14ac:dyDescent="0.2">
      <c r="A5">
        <v>1793.32</v>
      </c>
      <c r="B5">
        <v>1814.23</v>
      </c>
      <c r="D5">
        <f t="shared" si="0"/>
        <v>20.910000000000082</v>
      </c>
      <c r="G5">
        <f t="shared" si="1"/>
        <v>62.950000000000045</v>
      </c>
    </row>
    <row r="6" spans="1:8" x14ac:dyDescent="0.2">
      <c r="A6">
        <v>1852.75</v>
      </c>
      <c r="B6">
        <v>1892.06</v>
      </c>
      <c r="D6">
        <f t="shared" si="0"/>
        <v>39.309999999999945</v>
      </c>
      <c r="G6">
        <f t="shared" si="1"/>
        <v>59.430000000000064</v>
      </c>
    </row>
    <row r="7" spans="1:8" x14ac:dyDescent="0.2">
      <c r="A7">
        <v>1921.61</v>
      </c>
      <c r="B7">
        <v>1953.11</v>
      </c>
      <c r="D7">
        <f t="shared" si="0"/>
        <v>31.5</v>
      </c>
      <c r="G7">
        <f t="shared" si="1"/>
        <v>68.8599999999999</v>
      </c>
    </row>
    <row r="8" spans="1:8" x14ac:dyDescent="0.2">
      <c r="A8">
        <v>2027.8</v>
      </c>
      <c r="B8">
        <v>2055.36</v>
      </c>
      <c r="D8">
        <f t="shared" si="0"/>
        <v>27.560000000000173</v>
      </c>
      <c r="G8">
        <f t="shared" si="1"/>
        <v>106.19000000000005</v>
      </c>
    </row>
    <row r="9" spans="1:8" x14ac:dyDescent="0.2">
      <c r="A9">
        <v>2083.65</v>
      </c>
      <c r="B9">
        <v>2111.94</v>
      </c>
      <c r="D9">
        <f t="shared" si="0"/>
        <v>28.289999999999964</v>
      </c>
      <c r="G9">
        <f t="shared" si="1"/>
        <v>55.850000000000136</v>
      </c>
    </row>
    <row r="10" spans="1:8" x14ac:dyDescent="0.2">
      <c r="A10">
        <v>2145.9699999999998</v>
      </c>
      <c r="B10">
        <v>2180</v>
      </c>
      <c r="D10">
        <f t="shared" si="0"/>
        <v>34.0300000000002</v>
      </c>
      <c r="G10">
        <f t="shared" si="1"/>
        <v>62.319999999999709</v>
      </c>
    </row>
    <row r="11" spans="1:8" x14ac:dyDescent="0.2">
      <c r="A11">
        <v>2219.46</v>
      </c>
      <c r="B11">
        <v>2246.5300000000002</v>
      </c>
      <c r="D11">
        <f t="shared" si="0"/>
        <v>27.070000000000164</v>
      </c>
      <c r="G11">
        <f t="shared" si="1"/>
        <v>73.490000000000236</v>
      </c>
    </row>
    <row r="12" spans="1:8" x14ac:dyDescent="0.2">
      <c r="A12">
        <v>2274.14</v>
      </c>
      <c r="B12">
        <v>2317.69</v>
      </c>
      <c r="D12">
        <f t="shared" si="0"/>
        <v>43.550000000000182</v>
      </c>
      <c r="G12">
        <f t="shared" si="1"/>
        <v>54.679999999999836</v>
      </c>
    </row>
    <row r="13" spans="1:8" x14ac:dyDescent="0.2">
      <c r="A13">
        <v>2344.13</v>
      </c>
      <c r="B13">
        <v>2370.5700000000002</v>
      </c>
      <c r="D13">
        <f t="shared" si="0"/>
        <v>26.440000000000055</v>
      </c>
      <c r="G13">
        <f t="shared" si="1"/>
        <v>69.990000000000236</v>
      </c>
    </row>
    <row r="14" spans="1:8" x14ac:dyDescent="0.2">
      <c r="A14">
        <v>2394.9899999999998</v>
      </c>
      <c r="B14">
        <v>2419.42</v>
      </c>
      <c r="D14">
        <f t="shared" si="0"/>
        <v>24.430000000000291</v>
      </c>
      <c r="G14">
        <f t="shared" si="1"/>
        <v>50.859999999999673</v>
      </c>
    </row>
    <row r="15" spans="1:8" x14ac:dyDescent="0.2">
      <c r="A15">
        <v>3328.38</v>
      </c>
      <c r="B15">
        <v>3358.76</v>
      </c>
      <c r="D15">
        <f t="shared" si="0"/>
        <v>30.380000000000109</v>
      </c>
      <c r="G15">
        <f t="shared" si="1"/>
        <v>933.39000000000033</v>
      </c>
    </row>
    <row r="16" spans="1:8" x14ac:dyDescent="0.2">
      <c r="A16">
        <v>3379.42</v>
      </c>
      <c r="B16">
        <v>3400.07</v>
      </c>
      <c r="D16">
        <f t="shared" si="0"/>
        <v>20.650000000000091</v>
      </c>
      <c r="G16">
        <f t="shared" si="1"/>
        <v>51.039999999999964</v>
      </c>
    </row>
    <row r="17" spans="1:7" x14ac:dyDescent="0.2">
      <c r="A17">
        <v>3445.03</v>
      </c>
      <c r="B17">
        <v>3483.25</v>
      </c>
      <c r="D17">
        <f t="shared" si="0"/>
        <v>38.2199999999998</v>
      </c>
      <c r="G17">
        <f t="shared" si="1"/>
        <v>65.610000000000127</v>
      </c>
    </row>
    <row r="18" spans="1:7" x14ac:dyDescent="0.2">
      <c r="A18">
        <v>3506.04</v>
      </c>
      <c r="B18">
        <v>3532.79</v>
      </c>
      <c r="D18">
        <f t="shared" si="0"/>
        <v>26.75</v>
      </c>
      <c r="G18">
        <f t="shared" si="1"/>
        <v>61.009999999999764</v>
      </c>
    </row>
    <row r="19" spans="1:7" x14ac:dyDescent="0.2">
      <c r="A19">
        <v>3562.08</v>
      </c>
      <c r="B19">
        <v>3591.37</v>
      </c>
      <c r="D19">
        <f t="shared" si="0"/>
        <v>29.289999999999964</v>
      </c>
      <c r="G19">
        <f t="shared" si="1"/>
        <v>56.039999999999964</v>
      </c>
    </row>
    <row r="20" spans="1:7" x14ac:dyDescent="0.2">
      <c r="A20">
        <v>3617.05</v>
      </c>
      <c r="B20">
        <v>3642.73</v>
      </c>
      <c r="D20">
        <f t="shared" si="0"/>
        <v>25.679999999999836</v>
      </c>
      <c r="G20">
        <f t="shared" si="1"/>
        <v>54.970000000000255</v>
      </c>
    </row>
    <row r="21" spans="1:7" x14ac:dyDescent="0.2">
      <c r="A21">
        <v>3676.14</v>
      </c>
      <c r="B21">
        <v>3709.56</v>
      </c>
      <c r="D21">
        <f t="shared" si="0"/>
        <v>33.420000000000073</v>
      </c>
      <c r="G21">
        <f t="shared" si="1"/>
        <v>59.089999999999691</v>
      </c>
    </row>
    <row r="22" spans="1:7" x14ac:dyDescent="0.2">
      <c r="A22">
        <v>4036.78</v>
      </c>
      <c r="B22">
        <v>4075.32</v>
      </c>
      <c r="D22">
        <f t="shared" si="0"/>
        <v>38.539999999999964</v>
      </c>
      <c r="G22">
        <f t="shared" si="1"/>
        <v>360.64000000000033</v>
      </c>
    </row>
    <row r="23" spans="1:7" x14ac:dyDescent="0.2">
      <c r="A23">
        <v>4095.23</v>
      </c>
      <c r="B23">
        <v>4115.1499999999996</v>
      </c>
      <c r="D23">
        <f t="shared" si="0"/>
        <v>19.919999999999618</v>
      </c>
      <c r="G23">
        <f t="shared" si="1"/>
        <v>58.449999999999818</v>
      </c>
    </row>
    <row r="24" spans="1:7" x14ac:dyDescent="0.2">
      <c r="A24">
        <v>4148.92</v>
      </c>
      <c r="B24">
        <v>4176.32</v>
      </c>
      <c r="D24">
        <f t="shared" si="0"/>
        <v>27.399999999999636</v>
      </c>
      <c r="G24">
        <f t="shared" si="1"/>
        <v>53.690000000000055</v>
      </c>
    </row>
    <row r="25" spans="1:7" x14ac:dyDescent="0.2">
      <c r="A25">
        <v>4208.6000000000004</v>
      </c>
      <c r="B25">
        <v>4241.46</v>
      </c>
      <c r="D25">
        <f t="shared" si="0"/>
        <v>32.859999999999673</v>
      </c>
      <c r="G25">
        <f t="shared" si="1"/>
        <v>59.680000000000291</v>
      </c>
    </row>
    <row r="26" spans="1:7" x14ac:dyDescent="0.2">
      <c r="A26">
        <v>4272.59</v>
      </c>
      <c r="B26">
        <v>4305.7299999999996</v>
      </c>
      <c r="D26">
        <f t="shared" si="0"/>
        <v>33.139999999999418</v>
      </c>
      <c r="G26">
        <f t="shared" si="1"/>
        <v>63.989999999999782</v>
      </c>
    </row>
    <row r="27" spans="1:7" x14ac:dyDescent="0.2">
      <c r="A27">
        <v>4341.03</v>
      </c>
      <c r="B27">
        <v>4376.32</v>
      </c>
      <c r="D27">
        <f t="shared" si="0"/>
        <v>35.289999999999964</v>
      </c>
      <c r="G27">
        <f t="shared" si="1"/>
        <v>68.4399999999996</v>
      </c>
    </row>
    <row r="28" spans="1:7" x14ac:dyDescent="0.2">
      <c r="A28">
        <v>4404.72</v>
      </c>
      <c r="B28">
        <v>4435.1099999999997</v>
      </c>
      <c r="D28">
        <f t="shared" si="0"/>
        <v>30.389999999999418</v>
      </c>
      <c r="G28">
        <f t="shared" si="1"/>
        <v>63.690000000000509</v>
      </c>
    </row>
    <row r="29" spans="1:7" x14ac:dyDescent="0.2">
      <c r="A29">
        <v>5334.77</v>
      </c>
      <c r="B29">
        <v>5369.53</v>
      </c>
      <c r="D29">
        <f t="shared" si="0"/>
        <v>34.759999999999309</v>
      </c>
      <c r="G29">
        <f t="shared" si="1"/>
        <v>930.05000000000018</v>
      </c>
    </row>
    <row r="30" spans="1:7" x14ac:dyDescent="0.2">
      <c r="A30">
        <v>5393.84</v>
      </c>
      <c r="B30">
        <v>5418.14</v>
      </c>
      <c r="D30">
        <f t="shared" si="0"/>
        <v>24.300000000000182</v>
      </c>
      <c r="G30">
        <f t="shared" si="1"/>
        <v>59.069999999999709</v>
      </c>
    </row>
    <row r="31" spans="1:7" x14ac:dyDescent="0.2">
      <c r="A31">
        <v>6028.42</v>
      </c>
      <c r="B31">
        <v>6054.91</v>
      </c>
      <c r="D31">
        <f t="shared" si="0"/>
        <v>26.489999999999782</v>
      </c>
      <c r="G31">
        <f t="shared" si="1"/>
        <v>634.57999999999993</v>
      </c>
    </row>
    <row r="32" spans="1:7" x14ac:dyDescent="0.2">
      <c r="A32">
        <v>6078.7</v>
      </c>
      <c r="B32">
        <v>6104.46</v>
      </c>
      <c r="D32">
        <f t="shared" si="0"/>
        <v>25.760000000000218</v>
      </c>
      <c r="G32">
        <f t="shared" si="1"/>
        <v>50.279999999999745</v>
      </c>
    </row>
    <row r="33" spans="1:7" x14ac:dyDescent="0.2">
      <c r="A33">
        <v>6142.98</v>
      </c>
      <c r="B33">
        <v>6177.91</v>
      </c>
      <c r="D33">
        <f t="shared" si="0"/>
        <v>34.930000000000291</v>
      </c>
      <c r="G33">
        <f t="shared" si="1"/>
        <v>64.279999999999745</v>
      </c>
    </row>
    <row r="34" spans="1:7" x14ac:dyDescent="0.2">
      <c r="A34">
        <v>6210.21</v>
      </c>
      <c r="B34">
        <v>6242.52</v>
      </c>
      <c r="D34">
        <f t="shared" si="0"/>
        <v>32.3100000000004</v>
      </c>
      <c r="G34">
        <f t="shared" si="1"/>
        <v>67.230000000000473</v>
      </c>
    </row>
    <row r="35" spans="1:7" x14ac:dyDescent="0.2">
      <c r="A35">
        <v>6273.53</v>
      </c>
      <c r="B35">
        <v>6307.38</v>
      </c>
      <c r="D35">
        <f t="shared" si="0"/>
        <v>33.850000000000364</v>
      </c>
      <c r="G35">
        <f t="shared" si="1"/>
        <v>63.319999999999709</v>
      </c>
    </row>
    <row r="36" spans="1:7" x14ac:dyDescent="0.2">
      <c r="A36">
        <v>6331.69</v>
      </c>
      <c r="B36">
        <v>6374.28</v>
      </c>
      <c r="D36">
        <f t="shared" si="0"/>
        <v>42.590000000000146</v>
      </c>
      <c r="G36">
        <f t="shared" si="1"/>
        <v>58.159999999999854</v>
      </c>
    </row>
    <row r="37" spans="1:7" x14ac:dyDescent="0.2">
      <c r="A37">
        <v>6412.15</v>
      </c>
      <c r="B37">
        <v>6436.42</v>
      </c>
      <c r="D37">
        <f t="shared" si="0"/>
        <v>24.270000000000437</v>
      </c>
      <c r="G37">
        <f t="shared" si="1"/>
        <v>80.460000000000036</v>
      </c>
    </row>
    <row r="38" spans="1:7" x14ac:dyDescent="0.2">
      <c r="A38">
        <v>7020.82</v>
      </c>
      <c r="B38">
        <v>7054.3</v>
      </c>
      <c r="D38">
        <f t="shared" si="0"/>
        <v>33.480000000000473</v>
      </c>
      <c r="G38">
        <f>A38-A37</f>
        <v>608.67000000000007</v>
      </c>
    </row>
    <row r="39" spans="1:7" x14ac:dyDescent="0.2">
      <c r="A39">
        <v>7106.18</v>
      </c>
      <c r="B39">
        <v>7144.57</v>
      </c>
      <c r="D39">
        <f t="shared" si="0"/>
        <v>38.389999999999418</v>
      </c>
      <c r="G39">
        <f t="shared" si="1"/>
        <v>85.360000000000582</v>
      </c>
    </row>
    <row r="40" spans="1:7" x14ac:dyDescent="0.2">
      <c r="A40">
        <v>7184.29</v>
      </c>
      <c r="B40">
        <v>7222.6</v>
      </c>
      <c r="D40">
        <f t="shared" si="0"/>
        <v>38.3100000000004</v>
      </c>
      <c r="G40">
        <f t="shared" si="1"/>
        <v>78.109999999999673</v>
      </c>
    </row>
    <row r="41" spans="1:7" x14ac:dyDescent="0.2">
      <c r="A41">
        <v>7264.65</v>
      </c>
      <c r="B41">
        <v>7320.39</v>
      </c>
      <c r="D41">
        <f t="shared" si="0"/>
        <v>55.740000000000691</v>
      </c>
      <c r="G41">
        <f t="shared" si="1"/>
        <v>80.359999999999673</v>
      </c>
    </row>
    <row r="42" spans="1:7" x14ac:dyDescent="0.2">
      <c r="A42">
        <v>7348.4</v>
      </c>
      <c r="B42">
        <v>7379.5</v>
      </c>
      <c r="D42">
        <f t="shared" si="0"/>
        <v>31.100000000000364</v>
      </c>
      <c r="G42">
        <f t="shared" si="1"/>
        <v>83.75</v>
      </c>
    </row>
    <row r="43" spans="1:7" x14ac:dyDescent="0.2">
      <c r="A43">
        <v>7428.04</v>
      </c>
      <c r="B43">
        <v>7467.39</v>
      </c>
      <c r="D43">
        <f t="shared" si="0"/>
        <v>39.350000000000364</v>
      </c>
      <c r="G43">
        <f t="shared" si="1"/>
        <v>79.640000000000327</v>
      </c>
    </row>
    <row r="44" spans="1:7" x14ac:dyDescent="0.2">
      <c r="A44">
        <v>7508.06</v>
      </c>
      <c r="B44">
        <v>7572.37</v>
      </c>
      <c r="D44">
        <f t="shared" si="0"/>
        <v>64.309999999999491</v>
      </c>
      <c r="G44">
        <f t="shared" si="1"/>
        <v>80.020000000000437</v>
      </c>
    </row>
    <row r="45" spans="1:7" x14ac:dyDescent="0.2">
      <c r="A45">
        <v>7618.39</v>
      </c>
      <c r="B45">
        <v>7648.81</v>
      </c>
      <c r="D45">
        <f t="shared" si="0"/>
        <v>30.420000000000073</v>
      </c>
      <c r="G45">
        <f t="shared" si="1"/>
        <v>110.32999999999993</v>
      </c>
    </row>
    <row r="46" spans="1:7" x14ac:dyDescent="0.2">
      <c r="A46">
        <v>7698.14</v>
      </c>
      <c r="B46">
        <v>7736.1</v>
      </c>
      <c r="D46">
        <f t="shared" si="0"/>
        <v>37.960000000000036</v>
      </c>
      <c r="G46">
        <f t="shared" si="1"/>
        <v>79.75</v>
      </c>
    </row>
    <row r="47" spans="1:7" x14ac:dyDescent="0.2">
      <c r="A47">
        <v>7772.61</v>
      </c>
      <c r="B47">
        <v>7805.42</v>
      </c>
      <c r="D47">
        <f t="shared" si="0"/>
        <v>32.8100000000004</v>
      </c>
      <c r="G47">
        <f t="shared" si="1"/>
        <v>74.469999999999345</v>
      </c>
    </row>
    <row r="48" spans="1:7" x14ac:dyDescent="0.2">
      <c r="A48">
        <v>7845.98</v>
      </c>
      <c r="B48">
        <v>7886.12</v>
      </c>
      <c r="D48">
        <f t="shared" si="0"/>
        <v>40.140000000000327</v>
      </c>
      <c r="G48">
        <f t="shared" si="1"/>
        <v>73.369999999999891</v>
      </c>
    </row>
    <row r="49" spans="1:7" x14ac:dyDescent="0.2">
      <c r="A49">
        <v>7913.57</v>
      </c>
      <c r="B49">
        <v>7938.87</v>
      </c>
      <c r="D49">
        <f t="shared" si="0"/>
        <v>25.300000000000182</v>
      </c>
      <c r="G49">
        <f t="shared" si="1"/>
        <v>67.590000000000146</v>
      </c>
    </row>
    <row r="50" spans="1:7" x14ac:dyDescent="0.2">
      <c r="A50">
        <v>7964.68</v>
      </c>
      <c r="B50">
        <v>7993.96</v>
      </c>
      <c r="D50">
        <f t="shared" si="0"/>
        <v>29.279999999999745</v>
      </c>
      <c r="G50">
        <f t="shared" si="1"/>
        <v>51.110000000000582</v>
      </c>
    </row>
    <row r="51" spans="1:7" x14ac:dyDescent="0.2">
      <c r="A51">
        <v>8030.28</v>
      </c>
      <c r="B51">
        <v>8069.45</v>
      </c>
      <c r="D51">
        <f t="shared" si="0"/>
        <v>39.170000000000073</v>
      </c>
      <c r="G51">
        <f t="shared" si="1"/>
        <v>65.599999999999454</v>
      </c>
    </row>
    <row r="52" spans="1:7" x14ac:dyDescent="0.2">
      <c r="A52">
        <v>8104.23</v>
      </c>
      <c r="B52">
        <v>8140.76</v>
      </c>
      <c r="D52">
        <f t="shared" si="0"/>
        <v>36.530000000000655</v>
      </c>
      <c r="G52">
        <f t="shared" si="1"/>
        <v>73.949999999999818</v>
      </c>
    </row>
    <row r="53" spans="1:7" x14ac:dyDescent="0.2">
      <c r="A53">
        <v>8177.33</v>
      </c>
      <c r="B53">
        <v>8213.91</v>
      </c>
      <c r="D53">
        <f t="shared" si="0"/>
        <v>36.579999999999927</v>
      </c>
      <c r="G53">
        <f t="shared" si="1"/>
        <v>73.100000000000364</v>
      </c>
    </row>
    <row r="54" spans="1:7" x14ac:dyDescent="0.2">
      <c r="A54">
        <v>8241.2000000000007</v>
      </c>
      <c r="B54">
        <v>8268.49</v>
      </c>
      <c r="D54">
        <f t="shared" si="0"/>
        <v>27.289999999999054</v>
      </c>
      <c r="G54">
        <f t="shared" si="1"/>
        <v>63.8700000000008</v>
      </c>
    </row>
    <row r="55" spans="1:7" x14ac:dyDescent="0.2">
      <c r="A55">
        <v>8303.34</v>
      </c>
      <c r="B55">
        <v>8337.35</v>
      </c>
      <c r="D55">
        <f t="shared" si="0"/>
        <v>34.010000000000218</v>
      </c>
      <c r="G55">
        <f t="shared" si="1"/>
        <v>62.139999999999418</v>
      </c>
    </row>
    <row r="56" spans="1:7" x14ac:dyDescent="0.2">
      <c r="A56">
        <v>8367.92</v>
      </c>
      <c r="B56">
        <v>8398.48</v>
      </c>
      <c r="D56">
        <f t="shared" si="0"/>
        <v>30.559999999999491</v>
      </c>
      <c r="G56">
        <f t="shared" si="1"/>
        <v>64.579999999999927</v>
      </c>
    </row>
    <row r="57" spans="1:7" x14ac:dyDescent="0.2">
      <c r="A57">
        <v>8434.48</v>
      </c>
      <c r="B57">
        <v>8461.02</v>
      </c>
      <c r="D57">
        <f t="shared" si="0"/>
        <v>26.540000000000873</v>
      </c>
      <c r="G57">
        <f t="shared" si="1"/>
        <v>66.559999999999491</v>
      </c>
    </row>
    <row r="58" spans="1:7" x14ac:dyDescent="0.2">
      <c r="A58">
        <v>8498.83</v>
      </c>
      <c r="B58">
        <v>8540.0300000000007</v>
      </c>
      <c r="D58">
        <f t="shared" si="0"/>
        <v>41.200000000000728</v>
      </c>
      <c r="G58">
        <f t="shared" si="1"/>
        <v>64.350000000000364</v>
      </c>
    </row>
    <row r="59" spans="1:7" x14ac:dyDescent="0.2">
      <c r="A59">
        <v>8567.6200000000008</v>
      </c>
      <c r="B59">
        <v>8596.0499999999993</v>
      </c>
      <c r="D59">
        <f t="shared" si="0"/>
        <v>28.429999999998472</v>
      </c>
      <c r="G59">
        <f t="shared" si="1"/>
        <v>68.790000000000873</v>
      </c>
    </row>
    <row r="60" spans="1:7" x14ac:dyDescent="0.2">
      <c r="A60">
        <v>8633.11</v>
      </c>
      <c r="B60">
        <v>8672.98</v>
      </c>
      <c r="D60">
        <f t="shared" si="0"/>
        <v>39.869999999998981</v>
      </c>
      <c r="G60">
        <f t="shared" si="1"/>
        <v>65.489999999999782</v>
      </c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6DD643-57A6-490C-BCF5-851EF8DD08EE}">
  <dimension ref="A1:F60"/>
  <sheetViews>
    <sheetView topLeftCell="A7" workbookViewId="0">
      <selection activeCell="F1" sqref="F1"/>
    </sheetView>
  </sheetViews>
  <sheetFormatPr defaultRowHeight="14.25" x14ac:dyDescent="0.2"/>
  <cols>
    <col min="1" max="1" width="9.375" customWidth="1"/>
    <col min="2" max="2" width="14" customWidth="1"/>
  </cols>
  <sheetData>
    <row r="1" spans="1:6" x14ac:dyDescent="0.2">
      <c r="A1">
        <v>337.77</v>
      </c>
      <c r="B1">
        <v>354.7</v>
      </c>
      <c r="D1">
        <f>B1-A1</f>
        <v>16.930000000000007</v>
      </c>
      <c r="F1">
        <f>SUM(D1:D60)/60</f>
        <v>29.556666666666626</v>
      </c>
    </row>
    <row r="2" spans="1:6" x14ac:dyDescent="0.2">
      <c r="A2">
        <v>469.51</v>
      </c>
      <c r="B2">
        <v>494.65</v>
      </c>
      <c r="D2">
        <f t="shared" ref="D2:D60" si="0">B2-A2</f>
        <v>25.139999999999986</v>
      </c>
    </row>
    <row r="3" spans="1:6" x14ac:dyDescent="0.2">
      <c r="A3">
        <v>518.95000000000005</v>
      </c>
      <c r="B3">
        <v>542.26</v>
      </c>
      <c r="D3">
        <f t="shared" si="0"/>
        <v>23.309999999999945</v>
      </c>
    </row>
    <row r="4" spans="1:6" x14ac:dyDescent="0.2">
      <c r="A4">
        <v>784.84</v>
      </c>
      <c r="B4">
        <v>822.26</v>
      </c>
      <c r="D4">
        <f t="shared" si="0"/>
        <v>37.419999999999959</v>
      </c>
    </row>
    <row r="5" spans="1:6" x14ac:dyDescent="0.2">
      <c r="A5">
        <v>917.98</v>
      </c>
      <c r="B5">
        <v>945.05</v>
      </c>
      <c r="D5">
        <f t="shared" si="0"/>
        <v>27.069999999999936</v>
      </c>
    </row>
    <row r="6" spans="1:6" x14ac:dyDescent="0.2">
      <c r="A6">
        <v>976.91</v>
      </c>
      <c r="B6">
        <v>1004.7</v>
      </c>
      <c r="D6">
        <f t="shared" si="0"/>
        <v>27.790000000000077</v>
      </c>
    </row>
    <row r="7" spans="1:6" x14ac:dyDescent="0.2">
      <c r="A7">
        <v>1063.82</v>
      </c>
      <c r="B7">
        <v>1089.1600000000001</v>
      </c>
      <c r="D7">
        <f t="shared" si="0"/>
        <v>25.340000000000146</v>
      </c>
    </row>
    <row r="8" spans="1:6" x14ac:dyDescent="0.2">
      <c r="A8">
        <v>1173.98</v>
      </c>
      <c r="B8">
        <v>1211.03</v>
      </c>
      <c r="D8">
        <f t="shared" si="0"/>
        <v>37.049999999999955</v>
      </c>
    </row>
    <row r="9" spans="1:6" x14ac:dyDescent="0.2">
      <c r="A9">
        <v>1248.08</v>
      </c>
      <c r="B9">
        <v>1282.1099999999999</v>
      </c>
      <c r="D9">
        <f t="shared" si="0"/>
        <v>34.029999999999973</v>
      </c>
    </row>
    <row r="10" spans="1:6" x14ac:dyDescent="0.2">
      <c r="A10">
        <v>1316.14</v>
      </c>
      <c r="B10">
        <v>1337.06</v>
      </c>
      <c r="D10">
        <f t="shared" si="0"/>
        <v>20.919999999999845</v>
      </c>
    </row>
    <row r="11" spans="1:6" x14ac:dyDescent="0.2">
      <c r="A11">
        <v>1425.32</v>
      </c>
      <c r="B11">
        <v>1453.61</v>
      </c>
      <c r="D11">
        <f t="shared" si="0"/>
        <v>28.289999999999964</v>
      </c>
    </row>
    <row r="12" spans="1:6" x14ac:dyDescent="0.2">
      <c r="A12">
        <v>1481.9</v>
      </c>
      <c r="B12">
        <v>1505.17</v>
      </c>
      <c r="D12">
        <f t="shared" si="0"/>
        <v>23.269999999999982</v>
      </c>
    </row>
    <row r="13" spans="1:6" x14ac:dyDescent="0.2">
      <c r="A13">
        <v>1529.2</v>
      </c>
      <c r="B13">
        <v>1563.76</v>
      </c>
      <c r="D13">
        <f t="shared" si="0"/>
        <v>34.559999999999945</v>
      </c>
    </row>
    <row r="14" spans="1:6" x14ac:dyDescent="0.2">
      <c r="A14">
        <v>1598.32</v>
      </c>
      <c r="B14">
        <v>1627.87</v>
      </c>
      <c r="D14">
        <f t="shared" si="0"/>
        <v>29.549999999999955</v>
      </c>
    </row>
    <row r="15" spans="1:6" x14ac:dyDescent="0.2">
      <c r="A15">
        <v>1675.03</v>
      </c>
      <c r="B15">
        <v>1706</v>
      </c>
      <c r="D15">
        <f t="shared" si="0"/>
        <v>30.970000000000027</v>
      </c>
    </row>
    <row r="16" spans="1:6" x14ac:dyDescent="0.2">
      <c r="A16">
        <v>1780.55</v>
      </c>
      <c r="B16">
        <v>1823.36</v>
      </c>
      <c r="D16">
        <f t="shared" si="0"/>
        <v>42.809999999999945</v>
      </c>
    </row>
    <row r="17" spans="1:4" x14ac:dyDescent="0.2">
      <c r="A17">
        <v>1860.44</v>
      </c>
      <c r="B17">
        <v>1888</v>
      </c>
      <c r="D17">
        <f t="shared" si="0"/>
        <v>27.559999999999945</v>
      </c>
    </row>
    <row r="18" spans="1:4" x14ac:dyDescent="0.2">
      <c r="A18">
        <v>1923.66</v>
      </c>
      <c r="B18">
        <v>1948.09</v>
      </c>
      <c r="D18">
        <f t="shared" si="0"/>
        <v>24.429999999999836</v>
      </c>
    </row>
    <row r="19" spans="1:4" x14ac:dyDescent="0.2">
      <c r="A19">
        <v>2177.9299999999998</v>
      </c>
      <c r="B19">
        <v>2215.0100000000002</v>
      </c>
      <c r="D19">
        <f t="shared" si="0"/>
        <v>37.080000000000382</v>
      </c>
    </row>
    <row r="20" spans="1:4" x14ac:dyDescent="0.2">
      <c r="A20">
        <v>2260.9899999999998</v>
      </c>
      <c r="B20">
        <v>2287.4299999999998</v>
      </c>
      <c r="D20">
        <f t="shared" si="0"/>
        <v>26.440000000000055</v>
      </c>
    </row>
    <row r="21" spans="1:4" x14ac:dyDescent="0.2">
      <c r="A21">
        <v>2366.92</v>
      </c>
      <c r="B21">
        <v>2389.71</v>
      </c>
      <c r="D21">
        <f t="shared" si="0"/>
        <v>22.789999999999964</v>
      </c>
    </row>
    <row r="22" spans="1:4" x14ac:dyDescent="0.2">
      <c r="A22">
        <v>2472.75</v>
      </c>
      <c r="B22">
        <v>2507.4899999999998</v>
      </c>
      <c r="D22">
        <f t="shared" si="0"/>
        <v>34.739999999999782</v>
      </c>
    </row>
    <row r="23" spans="1:4" x14ac:dyDescent="0.2">
      <c r="A23">
        <v>2542.23</v>
      </c>
      <c r="B23">
        <v>2564.5</v>
      </c>
      <c r="D23">
        <f t="shared" si="0"/>
        <v>22.269999999999982</v>
      </c>
    </row>
    <row r="24" spans="1:4" x14ac:dyDescent="0.2">
      <c r="A24">
        <v>2726.13</v>
      </c>
      <c r="B24">
        <v>2757.26</v>
      </c>
      <c r="D24">
        <f t="shared" si="0"/>
        <v>31.130000000000109</v>
      </c>
    </row>
    <row r="25" spans="1:4" x14ac:dyDescent="0.2">
      <c r="A25">
        <v>2788.4</v>
      </c>
      <c r="B25">
        <v>2817.69</v>
      </c>
      <c r="D25">
        <f t="shared" si="0"/>
        <v>29.289999999999964</v>
      </c>
    </row>
    <row r="26" spans="1:4" x14ac:dyDescent="0.2">
      <c r="A26">
        <v>2877.56</v>
      </c>
      <c r="B26">
        <v>2906.95</v>
      </c>
      <c r="D26">
        <f t="shared" si="0"/>
        <v>29.389999999999873</v>
      </c>
    </row>
    <row r="27" spans="1:4" x14ac:dyDescent="0.2">
      <c r="A27">
        <v>2936.34</v>
      </c>
      <c r="B27">
        <v>2957</v>
      </c>
      <c r="D27">
        <f t="shared" si="0"/>
        <v>20.659999999999854</v>
      </c>
    </row>
    <row r="28" spans="1:4" x14ac:dyDescent="0.2">
      <c r="A28">
        <v>3102.45</v>
      </c>
      <c r="B28">
        <v>3128.13</v>
      </c>
      <c r="D28">
        <f t="shared" si="0"/>
        <v>25.680000000000291</v>
      </c>
    </row>
    <row r="29" spans="1:4" x14ac:dyDescent="0.2">
      <c r="A29">
        <v>3153.81</v>
      </c>
      <c r="B29">
        <v>3181.2</v>
      </c>
      <c r="D29">
        <f t="shared" si="0"/>
        <v>27.389999999999873</v>
      </c>
    </row>
    <row r="30" spans="1:4" x14ac:dyDescent="0.2">
      <c r="A30">
        <v>3219.2</v>
      </c>
      <c r="B30">
        <v>3247.58</v>
      </c>
      <c r="D30">
        <f t="shared" si="0"/>
        <v>28.380000000000109</v>
      </c>
    </row>
    <row r="31" spans="1:4" x14ac:dyDescent="0.2">
      <c r="A31">
        <v>3303.4</v>
      </c>
      <c r="B31">
        <v>3343.51</v>
      </c>
      <c r="D31">
        <f t="shared" si="0"/>
        <v>40.110000000000127</v>
      </c>
    </row>
    <row r="32" spans="1:4" x14ac:dyDescent="0.2">
      <c r="A32">
        <v>3393.95</v>
      </c>
      <c r="B32">
        <v>3414.99</v>
      </c>
      <c r="D32">
        <f t="shared" si="0"/>
        <v>21.039999999999964</v>
      </c>
    </row>
    <row r="33" spans="1:4" x14ac:dyDescent="0.2">
      <c r="A33">
        <v>3449.57</v>
      </c>
      <c r="B33">
        <v>3481.92</v>
      </c>
      <c r="D33">
        <f t="shared" si="0"/>
        <v>32.349999999999909</v>
      </c>
    </row>
    <row r="34" spans="1:4" x14ac:dyDescent="0.2">
      <c r="A34">
        <v>3707.16</v>
      </c>
      <c r="B34">
        <v>3743.7</v>
      </c>
      <c r="D34">
        <f t="shared" si="0"/>
        <v>36.539999999999964</v>
      </c>
    </row>
    <row r="35" spans="1:4" x14ac:dyDescent="0.2">
      <c r="A35">
        <v>3931.9</v>
      </c>
      <c r="B35">
        <v>3967.2</v>
      </c>
      <c r="D35">
        <f t="shared" si="0"/>
        <v>35.299999999999727</v>
      </c>
    </row>
    <row r="36" spans="1:4" x14ac:dyDescent="0.2">
      <c r="A36">
        <v>4002.5</v>
      </c>
      <c r="B36">
        <v>4047</v>
      </c>
      <c r="D36">
        <f t="shared" si="0"/>
        <v>44.5</v>
      </c>
    </row>
    <row r="37" spans="1:4" x14ac:dyDescent="0.2">
      <c r="A37">
        <v>4099.0600000000004</v>
      </c>
      <c r="B37">
        <v>4148.54</v>
      </c>
      <c r="D37">
        <f t="shared" si="0"/>
        <v>49.479999999999563</v>
      </c>
    </row>
    <row r="38" spans="1:4" x14ac:dyDescent="0.2">
      <c r="A38">
        <v>4190.37</v>
      </c>
      <c r="B38">
        <v>4227.6099999999997</v>
      </c>
      <c r="D38">
        <f t="shared" si="0"/>
        <v>37.239999999999782</v>
      </c>
    </row>
    <row r="39" spans="1:4" x14ac:dyDescent="0.2">
      <c r="A39">
        <v>4272.3599999999997</v>
      </c>
      <c r="B39">
        <v>4302.13</v>
      </c>
      <c r="D39">
        <f t="shared" si="0"/>
        <v>29.770000000000437</v>
      </c>
    </row>
    <row r="40" spans="1:4" x14ac:dyDescent="0.2">
      <c r="A40">
        <v>4335.25</v>
      </c>
      <c r="B40">
        <v>4375.8</v>
      </c>
      <c r="D40">
        <f t="shared" si="0"/>
        <v>40.550000000000182</v>
      </c>
    </row>
    <row r="41" spans="1:4" x14ac:dyDescent="0.2">
      <c r="A41">
        <v>4406.04</v>
      </c>
      <c r="B41">
        <v>4426.83</v>
      </c>
      <c r="D41">
        <f t="shared" si="0"/>
        <v>20.789999999999964</v>
      </c>
    </row>
    <row r="42" spans="1:4" x14ac:dyDescent="0.2">
      <c r="A42">
        <v>4449.59</v>
      </c>
      <c r="B42">
        <v>4484.88</v>
      </c>
      <c r="D42">
        <f t="shared" si="0"/>
        <v>35.289999999999964</v>
      </c>
    </row>
    <row r="43" spans="1:4" x14ac:dyDescent="0.2">
      <c r="A43">
        <v>4520.18</v>
      </c>
      <c r="B43">
        <v>4547.7299999999996</v>
      </c>
      <c r="D43">
        <f t="shared" si="0"/>
        <v>27.549999999999272</v>
      </c>
    </row>
    <row r="44" spans="1:4" x14ac:dyDescent="0.2">
      <c r="A44">
        <v>4586.68</v>
      </c>
      <c r="B44">
        <v>4617.7</v>
      </c>
      <c r="D44">
        <f t="shared" si="0"/>
        <v>31.019999999999527</v>
      </c>
    </row>
    <row r="45" spans="1:4" x14ac:dyDescent="0.2">
      <c r="A45">
        <v>4648.71</v>
      </c>
      <c r="B45">
        <v>4677.7700000000004</v>
      </c>
      <c r="D45">
        <f t="shared" si="0"/>
        <v>29.0600000000004</v>
      </c>
    </row>
    <row r="46" spans="1:4" x14ac:dyDescent="0.2">
      <c r="A46">
        <v>4791.88</v>
      </c>
      <c r="B46">
        <v>4820.4399999999996</v>
      </c>
      <c r="D46">
        <f t="shared" si="0"/>
        <v>28.559999999999491</v>
      </c>
    </row>
    <row r="47" spans="1:4" x14ac:dyDescent="0.2">
      <c r="A47">
        <v>4848.99</v>
      </c>
      <c r="B47">
        <v>4873.3</v>
      </c>
      <c r="D47">
        <f t="shared" si="0"/>
        <v>24.3100000000004</v>
      </c>
    </row>
    <row r="48" spans="1:4" x14ac:dyDescent="0.2">
      <c r="A48">
        <v>4897.6099999999997</v>
      </c>
      <c r="B48">
        <v>4929.91</v>
      </c>
      <c r="D48">
        <f t="shared" si="0"/>
        <v>32.300000000000182</v>
      </c>
    </row>
    <row r="49" spans="1:4" x14ac:dyDescent="0.2">
      <c r="A49">
        <v>5051.03</v>
      </c>
      <c r="B49">
        <v>5081.32</v>
      </c>
      <c r="D49">
        <f t="shared" si="0"/>
        <v>30.289999999999964</v>
      </c>
    </row>
    <row r="50" spans="1:4" x14ac:dyDescent="0.2">
      <c r="A50">
        <v>5111.6099999999997</v>
      </c>
      <c r="B50">
        <v>5143.75</v>
      </c>
      <c r="D50">
        <f t="shared" si="0"/>
        <v>32.140000000000327</v>
      </c>
    </row>
    <row r="51" spans="1:4" x14ac:dyDescent="0.2">
      <c r="A51">
        <v>5175.88</v>
      </c>
      <c r="B51">
        <v>5210.6499999999996</v>
      </c>
      <c r="D51">
        <f t="shared" si="0"/>
        <v>34.769999999999527</v>
      </c>
    </row>
    <row r="52" spans="1:4" x14ac:dyDescent="0.2">
      <c r="A52">
        <v>5279.86</v>
      </c>
      <c r="B52">
        <v>5303.53</v>
      </c>
      <c r="D52">
        <f t="shared" si="0"/>
        <v>23.670000000000073</v>
      </c>
    </row>
    <row r="53" spans="1:4" x14ac:dyDescent="0.2">
      <c r="A53">
        <v>5522.08</v>
      </c>
      <c r="B53">
        <v>5545.87</v>
      </c>
      <c r="D53">
        <f t="shared" si="0"/>
        <v>23.789999999999964</v>
      </c>
    </row>
    <row r="54" spans="1:4" x14ac:dyDescent="0.2">
      <c r="A54">
        <v>5569.67</v>
      </c>
      <c r="B54">
        <v>5591.94</v>
      </c>
      <c r="D54">
        <f t="shared" si="0"/>
        <v>22.269999999999527</v>
      </c>
    </row>
    <row r="55" spans="1:4" x14ac:dyDescent="0.2">
      <c r="A55">
        <v>5614.22</v>
      </c>
      <c r="B55">
        <v>5627.39</v>
      </c>
      <c r="D55">
        <f t="shared" si="0"/>
        <v>13.170000000000073</v>
      </c>
    </row>
    <row r="56" spans="1:4" x14ac:dyDescent="0.2">
      <c r="A56">
        <v>5890.05</v>
      </c>
      <c r="B56">
        <v>5914.37</v>
      </c>
      <c r="D56">
        <f t="shared" si="0"/>
        <v>24.319999999999709</v>
      </c>
    </row>
    <row r="57" spans="1:4" x14ac:dyDescent="0.2">
      <c r="A57">
        <v>5974.07</v>
      </c>
      <c r="B57">
        <v>5999.45</v>
      </c>
      <c r="D57">
        <f>B57-A57</f>
        <v>25.380000000000109</v>
      </c>
    </row>
    <row r="58" spans="1:4" x14ac:dyDescent="0.2">
      <c r="A58">
        <v>6028.8</v>
      </c>
      <c r="B58">
        <v>6054.74</v>
      </c>
      <c r="D58">
        <f t="shared" si="0"/>
        <v>25.9399999999996</v>
      </c>
    </row>
    <row r="59" spans="1:4" x14ac:dyDescent="0.2">
      <c r="A59">
        <v>6096.6</v>
      </c>
      <c r="B59">
        <v>6127.47</v>
      </c>
      <c r="D59">
        <f t="shared" si="0"/>
        <v>30.869999999999891</v>
      </c>
    </row>
    <row r="60" spans="1:4" x14ac:dyDescent="0.2">
      <c r="A60">
        <v>6267.94</v>
      </c>
      <c r="B60">
        <v>6307.29</v>
      </c>
      <c r="D60">
        <f t="shared" si="0"/>
        <v>39.350000000000364</v>
      </c>
    </row>
  </sheetData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9704EE-E6F8-4762-9498-17DE1A323015}">
  <dimension ref="A1:C47"/>
  <sheetViews>
    <sheetView workbookViewId="0">
      <selection activeCell="C1" sqref="C1"/>
    </sheetView>
  </sheetViews>
  <sheetFormatPr defaultRowHeight="14.25" x14ac:dyDescent="0.2"/>
  <sheetData>
    <row r="1" spans="1:3" x14ac:dyDescent="0.2">
      <c r="A1">
        <v>16.62</v>
      </c>
      <c r="C1">
        <f>SUM(A1:A47)/47</f>
        <v>24.520212765957439</v>
      </c>
    </row>
    <row r="2" spans="1:3" x14ac:dyDescent="0.2">
      <c r="A2">
        <v>27.21</v>
      </c>
    </row>
    <row r="3" spans="1:3" x14ac:dyDescent="0.2">
      <c r="A3">
        <v>31.08</v>
      </c>
    </row>
    <row r="4" spans="1:3" x14ac:dyDescent="0.2">
      <c r="A4">
        <v>37.18</v>
      </c>
    </row>
    <row r="5" spans="1:3" x14ac:dyDescent="0.2">
      <c r="A5">
        <v>20.22</v>
      </c>
    </row>
    <row r="6" spans="1:3" x14ac:dyDescent="0.2">
      <c r="A6">
        <v>29.85</v>
      </c>
    </row>
    <row r="7" spans="1:3" x14ac:dyDescent="0.2">
      <c r="A7">
        <v>31</v>
      </c>
    </row>
    <row r="8" spans="1:3" x14ac:dyDescent="0.2">
      <c r="A8">
        <v>32.56</v>
      </c>
    </row>
    <row r="9" spans="1:3" x14ac:dyDescent="0.2">
      <c r="A9">
        <v>21.98</v>
      </c>
    </row>
    <row r="10" spans="1:3" x14ac:dyDescent="0.2">
      <c r="A10">
        <v>32.340000000000003</v>
      </c>
    </row>
    <row r="11" spans="1:3" x14ac:dyDescent="0.2">
      <c r="A11">
        <v>28.36</v>
      </c>
    </row>
    <row r="12" spans="1:3" x14ac:dyDescent="0.2">
      <c r="A12">
        <v>31.58</v>
      </c>
    </row>
    <row r="13" spans="1:3" x14ac:dyDescent="0.2">
      <c r="A13">
        <v>28.02</v>
      </c>
    </row>
    <row r="14" spans="1:3" x14ac:dyDescent="0.2">
      <c r="A14">
        <v>17.690000000000001</v>
      </c>
    </row>
    <row r="15" spans="1:3" x14ac:dyDescent="0.2">
      <c r="A15">
        <v>28.39</v>
      </c>
    </row>
    <row r="16" spans="1:3" x14ac:dyDescent="0.2">
      <c r="A16">
        <v>14.12</v>
      </c>
    </row>
    <row r="17" spans="1:1" x14ac:dyDescent="0.2">
      <c r="A17">
        <v>19.8</v>
      </c>
    </row>
    <row r="18" spans="1:1" x14ac:dyDescent="0.2">
      <c r="A18">
        <v>33.07</v>
      </c>
    </row>
    <row r="19" spans="1:1" x14ac:dyDescent="0.2">
      <c r="A19">
        <v>23.22</v>
      </c>
    </row>
    <row r="20" spans="1:1" x14ac:dyDescent="0.2">
      <c r="A20">
        <v>21.85</v>
      </c>
    </row>
    <row r="21" spans="1:1" x14ac:dyDescent="0.2">
      <c r="A21">
        <v>32.26</v>
      </c>
    </row>
    <row r="22" spans="1:1" x14ac:dyDescent="0.2">
      <c r="A22">
        <v>15.24</v>
      </c>
    </row>
    <row r="23" spans="1:1" x14ac:dyDescent="0.2">
      <c r="A23">
        <v>21.18</v>
      </c>
    </row>
    <row r="24" spans="1:1" x14ac:dyDescent="0.2">
      <c r="A24">
        <v>23.38</v>
      </c>
    </row>
    <row r="25" spans="1:1" x14ac:dyDescent="0.2">
      <c r="A25">
        <v>17.36</v>
      </c>
    </row>
    <row r="26" spans="1:1" x14ac:dyDescent="0.2">
      <c r="A26">
        <v>21.08</v>
      </c>
    </row>
    <row r="27" spans="1:1" x14ac:dyDescent="0.2">
      <c r="A27">
        <v>22.75</v>
      </c>
    </row>
    <row r="28" spans="1:1" x14ac:dyDescent="0.2">
      <c r="A28">
        <v>21.84</v>
      </c>
    </row>
    <row r="29" spans="1:1" x14ac:dyDescent="0.2">
      <c r="A29">
        <v>17.22</v>
      </c>
    </row>
    <row r="30" spans="1:1" x14ac:dyDescent="0.2">
      <c r="A30">
        <v>17.52</v>
      </c>
    </row>
    <row r="31" spans="1:1" x14ac:dyDescent="0.2">
      <c r="A31">
        <v>33.130000000000003</v>
      </c>
    </row>
    <row r="32" spans="1:1" x14ac:dyDescent="0.2">
      <c r="A32">
        <v>21.61</v>
      </c>
    </row>
    <row r="33" spans="1:1" x14ac:dyDescent="0.2">
      <c r="A33">
        <v>23.19</v>
      </c>
    </row>
    <row r="34" spans="1:1" x14ac:dyDescent="0.2">
      <c r="A34">
        <v>26.3</v>
      </c>
    </row>
    <row r="35" spans="1:1" x14ac:dyDescent="0.2">
      <c r="A35">
        <v>22.41</v>
      </c>
    </row>
    <row r="36" spans="1:1" x14ac:dyDescent="0.2">
      <c r="A36">
        <v>27.54</v>
      </c>
    </row>
    <row r="37" spans="1:1" x14ac:dyDescent="0.2">
      <c r="A37">
        <v>25.64</v>
      </c>
    </row>
    <row r="38" spans="1:1" x14ac:dyDescent="0.2">
      <c r="A38">
        <v>27.92</v>
      </c>
    </row>
    <row r="39" spans="1:1" x14ac:dyDescent="0.2">
      <c r="A39">
        <v>18.53</v>
      </c>
    </row>
    <row r="40" spans="1:1" x14ac:dyDescent="0.2">
      <c r="A40">
        <v>22.54</v>
      </c>
    </row>
    <row r="41" spans="1:1" x14ac:dyDescent="0.2">
      <c r="A41">
        <v>16.54</v>
      </c>
    </row>
    <row r="42" spans="1:1" x14ac:dyDescent="0.2">
      <c r="A42">
        <v>27.19</v>
      </c>
    </row>
    <row r="43" spans="1:1" x14ac:dyDescent="0.2">
      <c r="A43">
        <v>23.66</v>
      </c>
    </row>
    <row r="44" spans="1:1" x14ac:dyDescent="0.2">
      <c r="A44">
        <v>24.56</v>
      </c>
    </row>
    <row r="45" spans="1:1" x14ac:dyDescent="0.2">
      <c r="A45">
        <v>13.83</v>
      </c>
    </row>
    <row r="46" spans="1:1" x14ac:dyDescent="0.2">
      <c r="A46">
        <v>30.85</v>
      </c>
    </row>
    <row r="47" spans="1:1" x14ac:dyDescent="0.2">
      <c r="A47">
        <v>31.04</v>
      </c>
    </row>
  </sheetData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35E30C-8497-4666-8ED6-59AB229DE0FB}">
  <dimension ref="A1:B37"/>
  <sheetViews>
    <sheetView workbookViewId="0">
      <selection activeCell="B5" sqref="B5"/>
    </sheetView>
  </sheetViews>
  <sheetFormatPr defaultRowHeight="14.25" x14ac:dyDescent="0.2"/>
  <sheetData>
    <row r="1" spans="1:2" x14ac:dyDescent="0.2">
      <c r="A1">
        <v>0</v>
      </c>
      <c r="B1">
        <v>0</v>
      </c>
    </row>
    <row r="2" spans="1:2" x14ac:dyDescent="0.2">
      <c r="A2">
        <v>1300</v>
      </c>
      <c r="B2">
        <v>1302.83</v>
      </c>
    </row>
    <row r="3" spans="1:2" x14ac:dyDescent="0.2">
      <c r="A3">
        <v>1302.83</v>
      </c>
      <c r="B3">
        <v>1302.83</v>
      </c>
    </row>
    <row r="4" spans="1:2" x14ac:dyDescent="0.2">
      <c r="A4">
        <v>1302.83</v>
      </c>
      <c r="B4">
        <v>1306.27</v>
      </c>
    </row>
    <row r="5" spans="1:2" x14ac:dyDescent="0.2">
      <c r="A5">
        <v>1302.83</v>
      </c>
      <c r="B5">
        <v>1308.77</v>
      </c>
    </row>
    <row r="6" spans="1:2" x14ac:dyDescent="0.2">
      <c r="A6">
        <v>1306.27</v>
      </c>
      <c r="B6">
        <v>1308.77</v>
      </c>
    </row>
    <row r="7" spans="1:2" x14ac:dyDescent="0.2">
      <c r="A7">
        <v>1308.77</v>
      </c>
      <c r="B7">
        <v>1310.73</v>
      </c>
    </row>
    <row r="8" spans="1:2" x14ac:dyDescent="0.2">
      <c r="A8">
        <v>1308.77</v>
      </c>
      <c r="B8">
        <v>1325</v>
      </c>
    </row>
    <row r="9" spans="1:2" x14ac:dyDescent="0.2">
      <c r="A9">
        <v>1310.73</v>
      </c>
      <c r="B9">
        <v>1330</v>
      </c>
    </row>
    <row r="10" spans="1:2" x14ac:dyDescent="0.2">
      <c r="A10">
        <v>1310.73</v>
      </c>
      <c r="B10">
        <v>1330</v>
      </c>
    </row>
    <row r="11" spans="1:2" x14ac:dyDescent="0.2">
      <c r="A11">
        <v>1325</v>
      </c>
      <c r="B11">
        <v>1341.76</v>
      </c>
    </row>
    <row r="12" spans="1:2" x14ac:dyDescent="0.2">
      <c r="A12">
        <v>1330</v>
      </c>
      <c r="B12">
        <v>1341.76</v>
      </c>
    </row>
    <row r="13" spans="1:2" x14ac:dyDescent="0.2">
      <c r="A13">
        <v>1330</v>
      </c>
      <c r="B13">
        <v>1343.72</v>
      </c>
    </row>
    <row r="14" spans="1:2" x14ac:dyDescent="0.2">
      <c r="A14">
        <v>1341.76</v>
      </c>
      <c r="B14">
        <v>1346.22</v>
      </c>
    </row>
    <row r="15" spans="1:2" x14ac:dyDescent="0.2">
      <c r="A15">
        <v>1341.76</v>
      </c>
      <c r="B15">
        <v>1346.22</v>
      </c>
    </row>
    <row r="16" spans="1:2" x14ac:dyDescent="0.2">
      <c r="A16">
        <v>1341.76</v>
      </c>
      <c r="B16">
        <v>1348.18</v>
      </c>
    </row>
    <row r="17" spans="1:2" x14ac:dyDescent="0.2">
      <c r="A17">
        <v>1343.72</v>
      </c>
      <c r="B17">
        <v>1348.18</v>
      </c>
    </row>
    <row r="18" spans="1:2" x14ac:dyDescent="0.2">
      <c r="A18">
        <v>1346.22</v>
      </c>
      <c r="B18">
        <v>1353.51</v>
      </c>
    </row>
    <row r="19" spans="1:2" x14ac:dyDescent="0.2">
      <c r="A19">
        <v>1346.22</v>
      </c>
      <c r="B19">
        <v>1358.51</v>
      </c>
    </row>
    <row r="20" spans="1:2" x14ac:dyDescent="0.2">
      <c r="A20">
        <v>1348.18</v>
      </c>
      <c r="B20">
        <v>1361.34</v>
      </c>
    </row>
    <row r="21" spans="1:2" x14ac:dyDescent="0.2">
      <c r="A21">
        <v>1348.18</v>
      </c>
      <c r="B21">
        <v>1361.34</v>
      </c>
    </row>
    <row r="22" spans="1:2" x14ac:dyDescent="0.2">
      <c r="A22">
        <v>1353.51</v>
      </c>
      <c r="B22">
        <v>1361.34</v>
      </c>
    </row>
    <row r="23" spans="1:2" x14ac:dyDescent="0.2">
      <c r="A23">
        <v>1358.51</v>
      </c>
      <c r="B23">
        <v>1363.84</v>
      </c>
    </row>
    <row r="24" spans="1:2" x14ac:dyDescent="0.2">
      <c r="A24">
        <v>1361.34</v>
      </c>
      <c r="B24">
        <v>1363.84</v>
      </c>
    </row>
    <row r="25" spans="1:2" x14ac:dyDescent="0.2">
      <c r="A25">
        <v>1361.34</v>
      </c>
      <c r="B25">
        <v>1368.32</v>
      </c>
    </row>
    <row r="26" spans="1:2" x14ac:dyDescent="0.2">
      <c r="A26">
        <v>1361.34</v>
      </c>
      <c r="B26">
        <v>1380.56</v>
      </c>
    </row>
    <row r="27" spans="1:2" x14ac:dyDescent="0.2">
      <c r="A27">
        <v>1361.34</v>
      </c>
      <c r="B27">
        <v>1385.56</v>
      </c>
    </row>
    <row r="28" spans="1:2" x14ac:dyDescent="0.2">
      <c r="A28">
        <v>1363.84</v>
      </c>
      <c r="B28">
        <v>1385.56</v>
      </c>
    </row>
    <row r="29" spans="1:2" x14ac:dyDescent="0.2">
      <c r="A29">
        <v>1363.84</v>
      </c>
      <c r="B29">
        <v>1395.31</v>
      </c>
    </row>
    <row r="30" spans="1:2" x14ac:dyDescent="0.2">
      <c r="A30">
        <v>1368.32</v>
      </c>
      <c r="B30">
        <v>1395.31</v>
      </c>
    </row>
    <row r="31" spans="1:2" x14ac:dyDescent="0.2">
      <c r="A31">
        <v>1368.32</v>
      </c>
      <c r="B31">
        <v>1395.31</v>
      </c>
    </row>
    <row r="32" spans="1:2" x14ac:dyDescent="0.2">
      <c r="A32">
        <v>1380.56</v>
      </c>
      <c r="B32">
        <v>1397.81</v>
      </c>
    </row>
    <row r="33" spans="1:2" x14ac:dyDescent="0.2">
      <c r="A33">
        <v>1385.56</v>
      </c>
      <c r="B33">
        <v>1397.81</v>
      </c>
    </row>
    <row r="34" spans="1:2" x14ac:dyDescent="0.2">
      <c r="A34">
        <v>1385.56</v>
      </c>
      <c r="B34">
        <v>1402.29</v>
      </c>
    </row>
    <row r="35" spans="1:2" x14ac:dyDescent="0.2">
      <c r="A35">
        <v>1395.31</v>
      </c>
      <c r="B35">
        <v>1402.29</v>
      </c>
    </row>
    <row r="36" spans="1:2" x14ac:dyDescent="0.2">
      <c r="A36">
        <v>1395.31</v>
      </c>
      <c r="B36">
        <v>1407.62</v>
      </c>
    </row>
    <row r="37" spans="1:2" x14ac:dyDescent="0.2">
      <c r="A37">
        <v>1395.31</v>
      </c>
      <c r="B37">
        <v>1412.62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throughput</vt:lpstr>
      <vt:lpstr>inventory time</vt:lpstr>
      <vt:lpstr>retrieval time</vt:lpstr>
      <vt:lpstr>storage time</vt:lpstr>
      <vt:lpstr>queuetime</vt:lpstr>
      <vt:lpstr>Sheet4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yibo li</dc:creator>
  <cp:lastModifiedBy>yibo li</cp:lastModifiedBy>
  <dcterms:created xsi:type="dcterms:W3CDTF">2015-06-05T18:19:34Z</dcterms:created>
  <dcterms:modified xsi:type="dcterms:W3CDTF">2022-06-24T16:34:57Z</dcterms:modified>
</cp:coreProperties>
</file>